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1"/>
  </bookViews>
  <sheets>
    <sheet name="résumé" sheetId="1" r:id="rId1"/>
    <sheet name="min,s par km" sheetId="2" r:id="rId2"/>
    <sheet name="Km par minute" sheetId="3" r:id="rId3"/>
  </sheets>
  <definedNames>
    <definedName name="_xlnm.Print_Area" localSheetId="2">'Km par minute'!$C$4:$P$49</definedName>
    <definedName name="_xlnm.Print_Area" localSheetId="1">'min,s par km'!$C$4:$P$48</definedName>
    <definedName name="_xlnm.Print_Area" localSheetId="0">'résumé'!$B$18:$G$29</definedName>
  </definedNames>
  <calcPr fullCalcOnLoad="1"/>
</workbook>
</file>

<file path=xl/sharedStrings.xml><?xml version="1.0" encoding="utf-8"?>
<sst xmlns="http://schemas.openxmlformats.org/spreadsheetml/2006/main" count="64" uniqueCount="18">
  <si>
    <t>Minutes et Cents</t>
  </si>
  <si>
    <t>1km</t>
  </si>
  <si>
    <t>2km</t>
  </si>
  <si>
    <t>3km</t>
  </si>
  <si>
    <t>4km</t>
  </si>
  <si>
    <t>5km</t>
  </si>
  <si>
    <t>Min,S</t>
  </si>
  <si>
    <t>Changer le contenu de la case B5, et tout se recalcule</t>
  </si>
  <si>
    <t>permier tableau en minutes,centièmes.  Second tableau en minutes, secondes.</t>
  </si>
  <si>
    <t>km</t>
  </si>
  <si>
    <t>Table de distance devant être parcourue après un certain temps.  Editer J4.</t>
  </si>
  <si>
    <t>min</t>
  </si>
  <si>
    <t>mins,secs par km</t>
  </si>
  <si>
    <t>min,s</t>
  </si>
  <si>
    <t>m,s</t>
  </si>
  <si>
    <t>Step</t>
  </si>
  <si>
    <t>sec par 100m</t>
  </si>
  <si>
    <t>Table de temps écoulé pour parcourir une certaine distance.  Editer les cases rouges C5, A6.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</si>
</sst>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9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6" fillId="2" borderId="1" xfId="0" applyNumberFormat="1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2" fontId="8" fillId="0" borderId="3" xfId="0" applyNumberFormat="1" applyFont="1" applyBorder="1" applyAlignment="1">
      <alignment/>
    </xf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7" fillId="2" borderId="0" xfId="0" applyNumberFormat="1" applyFont="1" applyFill="1" applyAlignment="1">
      <alignment horizontal="left"/>
    </xf>
    <xf numFmtId="2" fontId="8" fillId="2" borderId="3" xfId="0" applyNumberFormat="1" applyFont="1" applyFill="1" applyBorder="1" applyAlignment="1">
      <alignment/>
    </xf>
    <xf numFmtId="2" fontId="8" fillId="2" borderId="0" xfId="0" applyNumberFormat="1" applyFont="1" applyFill="1" applyAlignment="1">
      <alignment/>
    </xf>
    <xf numFmtId="0" fontId="9" fillId="0" borderId="0" xfId="0" applyNumberFormat="1" applyFont="1" applyAlignment="1">
      <alignment horizontal="left"/>
    </xf>
    <xf numFmtId="2" fontId="10" fillId="0" borderId="3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2" fillId="3" borderId="12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7" fillId="3" borderId="0" xfId="0" applyNumberFormat="1" applyFont="1" applyFill="1" applyAlignment="1">
      <alignment horizontal="left"/>
    </xf>
    <xf numFmtId="2" fontId="8" fillId="3" borderId="3" xfId="0" applyNumberFormat="1" applyFont="1" applyFill="1" applyBorder="1" applyAlignment="1">
      <alignment/>
    </xf>
    <xf numFmtId="0" fontId="9" fillId="2" borderId="0" xfId="0" applyNumberFormat="1" applyFont="1" applyFill="1" applyAlignment="1">
      <alignment horizontal="left"/>
    </xf>
    <xf numFmtId="2" fontId="10" fillId="2" borderId="3" xfId="0" applyNumberFormat="1" applyFont="1" applyFill="1" applyBorder="1" applyAlignment="1">
      <alignment/>
    </xf>
    <xf numFmtId="2" fontId="2" fillId="3" borderId="12" xfId="0" applyNumberFormat="1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/>
      <protection locked="0"/>
    </xf>
    <xf numFmtId="0" fontId="0" fillId="3" borderId="13" xfId="0" applyFont="1" applyFill="1" applyBorder="1" applyAlignment="1">
      <alignment/>
    </xf>
    <xf numFmtId="2" fontId="8" fillId="0" borderId="15" xfId="0" applyNumberFormat="1" applyFont="1" applyBorder="1" applyAlignment="1">
      <alignment/>
    </xf>
    <xf numFmtId="2" fontId="8" fillId="2" borderId="0" xfId="0" applyNumberFormat="1" applyFont="1" applyFill="1" applyBorder="1" applyAlignment="1">
      <alignment/>
    </xf>
    <xf numFmtId="2" fontId="8" fillId="3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4" xfId="0" applyBorder="1" applyAlignment="1">
      <alignment/>
    </xf>
    <xf numFmtId="0" fontId="6" fillId="4" borderId="1" xfId="0" applyNumberFormat="1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C29" sqref="C29"/>
    </sheetView>
  </sheetViews>
  <sheetFormatPr defaultColWidth="11.421875" defaultRowHeight="12.75"/>
  <cols>
    <col min="2" max="2" width="7.7109375" style="0" customWidth="1"/>
    <col min="3" max="3" width="8.00390625" style="0" customWidth="1"/>
    <col min="4" max="4" width="7.28125" style="0" customWidth="1"/>
    <col min="5" max="5" width="7.140625" style="0" customWidth="1"/>
    <col min="6" max="6" width="7.00390625" style="0" customWidth="1"/>
    <col min="7" max="7" width="8.00390625" style="0" customWidth="1"/>
    <col min="10" max="10" width="5.421875" style="15" customWidth="1"/>
    <col min="11" max="11" width="7.00390625" style="17" customWidth="1"/>
    <col min="12" max="12" width="5.8515625" style="0" customWidth="1"/>
    <col min="13" max="13" width="8.28125" style="17" customWidth="1"/>
    <col min="14" max="14" width="5.7109375" style="0" customWidth="1"/>
    <col min="15" max="15" width="7.7109375" style="17" customWidth="1"/>
  </cols>
  <sheetData>
    <row r="1" ht="12">
      <c r="A1" t="s">
        <v>8</v>
      </c>
    </row>
    <row r="2" spans="1:15" ht="12">
      <c r="A2" t="s">
        <v>7</v>
      </c>
      <c r="J2"/>
      <c r="K2"/>
      <c r="M2"/>
      <c r="O2"/>
    </row>
    <row r="3" spans="10:15" ht="12.75" customHeight="1">
      <c r="J3"/>
      <c r="K3"/>
      <c r="M3"/>
      <c r="O3"/>
    </row>
    <row r="4" spans="2:15" ht="12"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J4"/>
      <c r="K4"/>
      <c r="M4"/>
      <c r="O4"/>
    </row>
    <row r="5" spans="2:15" ht="12">
      <c r="B5" s="2">
        <v>40</v>
      </c>
      <c r="C5" s="4">
        <f>C$4*60/$B5</f>
        <v>1.5</v>
      </c>
      <c r="D5" s="4">
        <f aca="true" t="shared" si="0" ref="D5:G15">D$4*60/$B5</f>
        <v>3</v>
      </c>
      <c r="E5" s="4">
        <f t="shared" si="0"/>
        <v>4.5</v>
      </c>
      <c r="F5" s="4">
        <f t="shared" si="0"/>
        <v>6</v>
      </c>
      <c r="G5" s="4">
        <f t="shared" si="0"/>
        <v>7.5</v>
      </c>
      <c r="J5"/>
      <c r="K5"/>
      <c r="M5"/>
      <c r="O5"/>
    </row>
    <row r="6" spans="2:15" ht="12">
      <c r="B6" s="3">
        <f>B5+1</f>
        <v>41</v>
      </c>
      <c r="C6" s="4">
        <f>C$4*60/B6</f>
        <v>1.4634146341463414</v>
      </c>
      <c r="D6" s="4">
        <f t="shared" si="0"/>
        <v>2.926829268292683</v>
      </c>
      <c r="E6" s="4">
        <f t="shared" si="0"/>
        <v>4.390243902439025</v>
      </c>
      <c r="F6" s="4">
        <f t="shared" si="0"/>
        <v>5.853658536585366</v>
      </c>
      <c r="G6" s="4">
        <f t="shared" si="0"/>
        <v>7.317073170731708</v>
      </c>
      <c r="J6"/>
      <c r="K6"/>
      <c r="M6"/>
      <c r="O6"/>
    </row>
    <row r="7" spans="2:15" ht="12">
      <c r="B7" s="3">
        <f aca="true" t="shared" si="1" ref="B7:B15">B6+1</f>
        <v>42</v>
      </c>
      <c r="C7" s="4">
        <f aca="true" t="shared" si="2" ref="C7:C15">C$4*60/B7</f>
        <v>1.4285714285714286</v>
      </c>
      <c r="D7" s="4">
        <f t="shared" si="0"/>
        <v>2.857142857142857</v>
      </c>
      <c r="E7" s="4">
        <f t="shared" si="0"/>
        <v>4.285714285714286</v>
      </c>
      <c r="F7" s="4">
        <f t="shared" si="0"/>
        <v>5.714285714285714</v>
      </c>
      <c r="G7" s="4">
        <f t="shared" si="0"/>
        <v>7.142857142857143</v>
      </c>
      <c r="J7"/>
      <c r="K7"/>
      <c r="M7"/>
      <c r="O7"/>
    </row>
    <row r="8" spans="2:15" ht="12">
      <c r="B8" s="3">
        <f t="shared" si="1"/>
        <v>43</v>
      </c>
      <c r="C8" s="4">
        <f t="shared" si="2"/>
        <v>1.3953488372093024</v>
      </c>
      <c r="D8" s="4">
        <f t="shared" si="0"/>
        <v>2.7906976744186047</v>
      </c>
      <c r="E8" s="4">
        <f t="shared" si="0"/>
        <v>4.186046511627907</v>
      </c>
      <c r="F8" s="4">
        <f t="shared" si="0"/>
        <v>5.5813953488372094</v>
      </c>
      <c r="G8" s="4">
        <f t="shared" si="0"/>
        <v>6.976744186046512</v>
      </c>
      <c r="J8"/>
      <c r="K8"/>
      <c r="M8"/>
      <c r="O8"/>
    </row>
    <row r="9" spans="2:15" ht="12">
      <c r="B9" s="3">
        <f t="shared" si="1"/>
        <v>44</v>
      </c>
      <c r="C9" s="4">
        <f t="shared" si="2"/>
        <v>1.3636363636363635</v>
      </c>
      <c r="D9" s="4">
        <f t="shared" si="0"/>
        <v>2.727272727272727</v>
      </c>
      <c r="E9" s="4">
        <f t="shared" si="0"/>
        <v>4.090909090909091</v>
      </c>
      <c r="F9" s="4">
        <f t="shared" si="0"/>
        <v>5.454545454545454</v>
      </c>
      <c r="G9" s="4">
        <f t="shared" si="0"/>
        <v>6.818181818181818</v>
      </c>
      <c r="J9"/>
      <c r="K9"/>
      <c r="M9"/>
      <c r="O9"/>
    </row>
    <row r="10" spans="2:15" ht="12">
      <c r="B10" s="3">
        <f t="shared" si="1"/>
        <v>45</v>
      </c>
      <c r="C10" s="4">
        <f t="shared" si="2"/>
        <v>1.3333333333333333</v>
      </c>
      <c r="D10" s="4">
        <f t="shared" si="0"/>
        <v>2.6666666666666665</v>
      </c>
      <c r="E10" s="4">
        <f t="shared" si="0"/>
        <v>4</v>
      </c>
      <c r="F10" s="4">
        <f t="shared" si="0"/>
        <v>5.333333333333333</v>
      </c>
      <c r="G10" s="4">
        <f t="shared" si="0"/>
        <v>6.666666666666667</v>
      </c>
      <c r="J10"/>
      <c r="K10"/>
      <c r="M10"/>
      <c r="O10"/>
    </row>
    <row r="11" spans="2:15" ht="12">
      <c r="B11" s="3">
        <f t="shared" si="1"/>
        <v>46</v>
      </c>
      <c r="C11" s="4">
        <f t="shared" si="2"/>
        <v>1.3043478260869565</v>
      </c>
      <c r="D11" s="4">
        <f t="shared" si="0"/>
        <v>2.608695652173913</v>
      </c>
      <c r="E11" s="4">
        <f t="shared" si="0"/>
        <v>3.9130434782608696</v>
      </c>
      <c r="F11" s="4">
        <f t="shared" si="0"/>
        <v>5.217391304347826</v>
      </c>
      <c r="G11" s="4">
        <f t="shared" si="0"/>
        <v>6.521739130434782</v>
      </c>
      <c r="J11"/>
      <c r="K11"/>
      <c r="M11"/>
      <c r="O11"/>
    </row>
    <row r="12" spans="2:15" ht="12">
      <c r="B12" s="3">
        <f t="shared" si="1"/>
        <v>47</v>
      </c>
      <c r="C12" s="4">
        <f t="shared" si="2"/>
        <v>1.2765957446808511</v>
      </c>
      <c r="D12" s="4">
        <f t="shared" si="0"/>
        <v>2.5531914893617023</v>
      </c>
      <c r="E12" s="4">
        <f t="shared" si="0"/>
        <v>3.8297872340425534</v>
      </c>
      <c r="F12" s="4">
        <f t="shared" si="0"/>
        <v>5.1063829787234045</v>
      </c>
      <c r="G12" s="4">
        <f t="shared" si="0"/>
        <v>6.382978723404255</v>
      </c>
      <c r="J12"/>
      <c r="K12"/>
      <c r="M12"/>
      <c r="O12"/>
    </row>
    <row r="13" spans="2:15" ht="12">
      <c r="B13" s="3">
        <f t="shared" si="1"/>
        <v>48</v>
      </c>
      <c r="C13" s="4">
        <f t="shared" si="2"/>
        <v>1.25</v>
      </c>
      <c r="D13" s="4">
        <f t="shared" si="0"/>
        <v>2.5</v>
      </c>
      <c r="E13" s="4">
        <f t="shared" si="0"/>
        <v>3.75</v>
      </c>
      <c r="F13" s="4">
        <f t="shared" si="0"/>
        <v>5</v>
      </c>
      <c r="G13" s="4">
        <f t="shared" si="0"/>
        <v>6.25</v>
      </c>
      <c r="J13"/>
      <c r="K13"/>
      <c r="M13"/>
      <c r="O13"/>
    </row>
    <row r="14" spans="2:15" ht="12">
      <c r="B14" s="3">
        <f t="shared" si="1"/>
        <v>49</v>
      </c>
      <c r="C14" s="4">
        <f t="shared" si="2"/>
        <v>1.2244897959183674</v>
      </c>
      <c r="D14" s="4">
        <f t="shared" si="0"/>
        <v>2.4489795918367347</v>
      </c>
      <c r="E14" s="4">
        <f t="shared" si="0"/>
        <v>3.673469387755102</v>
      </c>
      <c r="F14" s="4">
        <f t="shared" si="0"/>
        <v>4.8979591836734695</v>
      </c>
      <c r="G14" s="4">
        <f t="shared" si="0"/>
        <v>6.122448979591836</v>
      </c>
      <c r="J14"/>
      <c r="K14"/>
      <c r="M14"/>
      <c r="O14"/>
    </row>
    <row r="15" spans="2:15" ht="12">
      <c r="B15" s="3">
        <f t="shared" si="1"/>
        <v>50</v>
      </c>
      <c r="C15" s="4">
        <f t="shared" si="2"/>
        <v>1.2</v>
      </c>
      <c r="D15" s="4">
        <f t="shared" si="0"/>
        <v>2.4</v>
      </c>
      <c r="E15" s="4">
        <f t="shared" si="0"/>
        <v>3.6</v>
      </c>
      <c r="F15" s="4">
        <f t="shared" si="0"/>
        <v>4.8</v>
      </c>
      <c r="G15" s="4">
        <f t="shared" si="0"/>
        <v>6</v>
      </c>
      <c r="J15"/>
      <c r="K15"/>
      <c r="M15"/>
      <c r="O15"/>
    </row>
    <row r="16" spans="10:15" ht="12">
      <c r="J16"/>
      <c r="K16"/>
      <c r="M16"/>
      <c r="O16"/>
    </row>
    <row r="17" spans="10:15" ht="12">
      <c r="J17"/>
      <c r="K17"/>
      <c r="M17"/>
      <c r="O17"/>
    </row>
    <row r="18" spans="2:15" ht="15">
      <c r="B18" s="6" t="s">
        <v>6</v>
      </c>
      <c r="C18" s="7" t="s">
        <v>1</v>
      </c>
      <c r="D18" s="7" t="s">
        <v>2</v>
      </c>
      <c r="E18" s="7" t="s">
        <v>3</v>
      </c>
      <c r="F18" s="7" t="s">
        <v>4</v>
      </c>
      <c r="G18" s="7" t="s">
        <v>5</v>
      </c>
      <c r="J18"/>
      <c r="K18"/>
      <c r="M18"/>
      <c r="O18"/>
    </row>
    <row r="19" spans="2:15" ht="15">
      <c r="B19" s="8">
        <f>B5</f>
        <v>40</v>
      </c>
      <c r="C19" s="9">
        <f>INT(C5)+(C5-INT(C5))*0.6</f>
        <v>1.3</v>
      </c>
      <c r="D19" s="9">
        <f>INT(D5)+(D5-INT(D5))*0.6</f>
        <v>3</v>
      </c>
      <c r="E19" s="9">
        <f>INT(E5)+(E5-INT(E5))*0.6</f>
        <v>4.3</v>
      </c>
      <c r="F19" s="9">
        <f>INT(F5)+(F5-INT(F5))*0.6</f>
        <v>6</v>
      </c>
      <c r="G19" s="9">
        <f>INT(G5)+(G5-INT(G5))*0.6</f>
        <v>7.3</v>
      </c>
      <c r="J19"/>
      <c r="K19"/>
      <c r="M19"/>
      <c r="O19"/>
    </row>
    <row r="20" spans="2:15" ht="15">
      <c r="B20" s="10">
        <f aca="true" t="shared" si="3" ref="B20:B29">B6</f>
        <v>41</v>
      </c>
      <c r="C20" s="11">
        <f aca="true" t="shared" si="4" ref="C20:G23">INT(C6)+(C6-INT(C6))*0.6</f>
        <v>1.278048780487805</v>
      </c>
      <c r="D20" s="11">
        <f t="shared" si="4"/>
        <v>2.55609756097561</v>
      </c>
      <c r="E20" s="11">
        <f t="shared" si="4"/>
        <v>4.234146341463415</v>
      </c>
      <c r="F20" s="11">
        <f t="shared" si="4"/>
        <v>5.512195121951219</v>
      </c>
      <c r="G20" s="11">
        <f t="shared" si="4"/>
        <v>7.190243902439025</v>
      </c>
      <c r="J20"/>
      <c r="K20"/>
      <c r="M20"/>
      <c r="O20"/>
    </row>
    <row r="21" spans="2:15" ht="15">
      <c r="B21" s="8">
        <f t="shared" si="3"/>
        <v>42</v>
      </c>
      <c r="C21" s="12">
        <f t="shared" si="4"/>
        <v>1.2571428571428571</v>
      </c>
      <c r="D21" s="12">
        <f t="shared" si="4"/>
        <v>2.5142857142857142</v>
      </c>
      <c r="E21" s="12">
        <f t="shared" si="4"/>
        <v>4.171428571428572</v>
      </c>
      <c r="F21" s="12">
        <f t="shared" si="4"/>
        <v>5.428571428571429</v>
      </c>
      <c r="G21" s="12">
        <f t="shared" si="4"/>
        <v>7.085714285714286</v>
      </c>
      <c r="J21"/>
      <c r="K21"/>
      <c r="M21"/>
      <c r="O21"/>
    </row>
    <row r="22" spans="2:15" ht="15">
      <c r="B22" s="10">
        <f t="shared" si="3"/>
        <v>43</v>
      </c>
      <c r="C22" s="11">
        <f t="shared" si="4"/>
        <v>1.2372093023255815</v>
      </c>
      <c r="D22" s="11">
        <f t="shared" si="4"/>
        <v>2.474418604651163</v>
      </c>
      <c r="E22" s="11">
        <f t="shared" si="4"/>
        <v>4.111627906976745</v>
      </c>
      <c r="F22" s="11">
        <f t="shared" si="4"/>
        <v>5.348837209302325</v>
      </c>
      <c r="G22" s="11">
        <f t="shared" si="4"/>
        <v>6.586046511627907</v>
      </c>
      <c r="J22"/>
      <c r="K22"/>
      <c r="M22"/>
      <c r="O22"/>
    </row>
    <row r="23" spans="2:15" ht="15">
      <c r="B23" s="8">
        <f t="shared" si="3"/>
        <v>44</v>
      </c>
      <c r="C23" s="12">
        <f t="shared" si="4"/>
        <v>1.218181818181818</v>
      </c>
      <c r="D23" s="12">
        <f t="shared" si="4"/>
        <v>2.436363636363636</v>
      </c>
      <c r="E23" s="12">
        <f t="shared" si="4"/>
        <v>4.054545454545455</v>
      </c>
      <c r="F23" s="12">
        <f t="shared" si="4"/>
        <v>5.2727272727272725</v>
      </c>
      <c r="G23" s="12">
        <f t="shared" si="4"/>
        <v>6.490909090909091</v>
      </c>
      <c r="J23"/>
      <c r="K23"/>
      <c r="M23"/>
      <c r="O23"/>
    </row>
    <row r="24" spans="2:15" ht="15">
      <c r="B24" s="10">
        <f t="shared" si="3"/>
        <v>45</v>
      </c>
      <c r="C24" s="11">
        <f aca="true" t="shared" si="5" ref="C24:G27">INT(C10)+(C10-INT(C10))*0.6</f>
        <v>1.2</v>
      </c>
      <c r="D24" s="11">
        <f t="shared" si="5"/>
        <v>2.4</v>
      </c>
      <c r="E24" s="11">
        <f t="shared" si="5"/>
        <v>4</v>
      </c>
      <c r="F24" s="11">
        <f t="shared" si="5"/>
        <v>5.2</v>
      </c>
      <c r="G24" s="11">
        <f t="shared" si="5"/>
        <v>6.4</v>
      </c>
      <c r="J24"/>
      <c r="K24"/>
      <c r="M24"/>
      <c r="O24"/>
    </row>
    <row r="25" spans="2:15" ht="15">
      <c r="B25" s="8">
        <f t="shared" si="3"/>
        <v>46</v>
      </c>
      <c r="C25" s="12">
        <f t="shared" si="5"/>
        <v>1.182608695652174</v>
      </c>
      <c r="D25" s="12">
        <f t="shared" si="5"/>
        <v>2.365217391304348</v>
      </c>
      <c r="E25" s="12">
        <f t="shared" si="5"/>
        <v>3.5478260869565217</v>
      </c>
      <c r="F25" s="12">
        <f t="shared" si="5"/>
        <v>5.130434782608695</v>
      </c>
      <c r="G25" s="12">
        <f t="shared" si="5"/>
        <v>6.3130434782608695</v>
      </c>
      <c r="J25"/>
      <c r="K25"/>
      <c r="M25"/>
      <c r="O25"/>
    </row>
    <row r="26" spans="2:7" ht="15">
      <c r="B26" s="10">
        <f t="shared" si="3"/>
        <v>47</v>
      </c>
      <c r="C26" s="11">
        <f t="shared" si="5"/>
        <v>1.1659574468085108</v>
      </c>
      <c r="D26" s="11">
        <f t="shared" si="5"/>
        <v>2.3319148936170215</v>
      </c>
      <c r="E26" s="11">
        <f t="shared" si="5"/>
        <v>3.497872340425532</v>
      </c>
      <c r="F26" s="11">
        <f t="shared" si="5"/>
        <v>5.0638297872340425</v>
      </c>
      <c r="G26" s="11">
        <f t="shared" si="5"/>
        <v>6.229787234042553</v>
      </c>
    </row>
    <row r="27" spans="2:7" ht="15">
      <c r="B27" s="8">
        <f t="shared" si="3"/>
        <v>48</v>
      </c>
      <c r="C27" s="12">
        <f t="shared" si="5"/>
        <v>1.15</v>
      </c>
      <c r="D27" s="12">
        <f t="shared" si="5"/>
        <v>2.3</v>
      </c>
      <c r="E27" s="12">
        <f t="shared" si="5"/>
        <v>3.45</v>
      </c>
      <c r="F27" s="12">
        <f t="shared" si="5"/>
        <v>5</v>
      </c>
      <c r="G27" s="12">
        <f t="shared" si="5"/>
        <v>6.15</v>
      </c>
    </row>
    <row r="28" spans="2:7" ht="15">
      <c r="B28" s="10">
        <f t="shared" si="3"/>
        <v>49</v>
      </c>
      <c r="C28" s="11">
        <f aca="true" t="shared" si="6" ref="C28:G29">INT(C14)+(C14-INT(C14))*0.6</f>
        <v>1.1346938775510205</v>
      </c>
      <c r="D28" s="11">
        <f t="shared" si="6"/>
        <v>2.269387755102041</v>
      </c>
      <c r="E28" s="11">
        <f t="shared" si="6"/>
        <v>3.404081632653061</v>
      </c>
      <c r="F28" s="11">
        <f t="shared" si="6"/>
        <v>4.538775510204082</v>
      </c>
      <c r="G28" s="11">
        <f t="shared" si="6"/>
        <v>6.073469387755102</v>
      </c>
    </row>
    <row r="29" spans="2:7" ht="15">
      <c r="B29" s="13">
        <f t="shared" si="3"/>
        <v>50</v>
      </c>
      <c r="C29" s="14">
        <f t="shared" si="6"/>
        <v>1.1199999999999999</v>
      </c>
      <c r="D29" s="14">
        <f t="shared" si="6"/>
        <v>2.2399999999999998</v>
      </c>
      <c r="E29" s="14">
        <f t="shared" si="6"/>
        <v>3.36</v>
      </c>
      <c r="F29" s="14">
        <f t="shared" si="6"/>
        <v>4.4799999999999995</v>
      </c>
      <c r="G29" s="14">
        <f t="shared" si="6"/>
        <v>6</v>
      </c>
    </row>
    <row r="30" ht="12">
      <c r="B30" s="5"/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8"/>
  <sheetViews>
    <sheetView tabSelected="1" zoomScale="75" zoomScaleNormal="75" workbookViewId="0" topLeftCell="A1">
      <selection activeCell="C6" sqref="C6"/>
    </sheetView>
  </sheetViews>
  <sheetFormatPr defaultColWidth="11.421875" defaultRowHeight="12.75"/>
  <cols>
    <col min="1" max="1" width="11.421875" style="0" bestFit="1" customWidth="1"/>
    <col min="3" max="3" width="6.7109375" style="0" customWidth="1"/>
    <col min="4" max="4" width="7.140625" style="0" bestFit="1" customWidth="1"/>
    <col min="5" max="5" width="8.00390625" style="0" customWidth="1"/>
    <col min="6" max="6" width="7.140625" style="0" bestFit="1" customWidth="1"/>
    <col min="7" max="7" width="5.7109375" style="0" bestFit="1" customWidth="1"/>
    <col min="8" max="8" width="7.140625" style="0" bestFit="1" customWidth="1"/>
    <col min="9" max="9" width="4.7109375" style="0" customWidth="1"/>
    <col min="10" max="10" width="5.28125" style="0" customWidth="1"/>
    <col min="11" max="11" width="5.8515625" style="0" bestFit="1" customWidth="1"/>
    <col min="12" max="12" width="7.8515625" style="0" customWidth="1"/>
    <col min="13" max="13" width="6.8515625" style="0" customWidth="1"/>
    <col min="14" max="14" width="7.7109375" style="0" customWidth="1"/>
    <col min="15" max="15" width="7.00390625" style="0" customWidth="1"/>
    <col min="16" max="16" width="7.7109375" style="0" customWidth="1"/>
  </cols>
  <sheetData>
    <row r="2" ht="12">
      <c r="A2" s="15" t="s">
        <v>17</v>
      </c>
    </row>
    <row r="3" spans="4:8" ht="12.75" thickBot="1">
      <c r="D3" s="17"/>
      <c r="F3" s="17"/>
      <c r="H3" s="17"/>
    </row>
    <row r="4" spans="2:16" ht="16.5" thickBot="1" thickTop="1">
      <c r="B4" s="17"/>
      <c r="C4" s="38">
        <f>INT(60/C5)+(60/C5-INT(60/C5))*0.6</f>
        <v>1.1346938775510205</v>
      </c>
      <c r="D4" s="39" t="s">
        <v>12</v>
      </c>
      <c r="E4" s="55"/>
      <c r="F4" s="41">
        <f>100/(C5/3.6)</f>
        <v>7.346938775510204</v>
      </c>
      <c r="G4" s="40" t="s">
        <v>16</v>
      </c>
      <c r="H4" s="42"/>
      <c r="J4" s="17"/>
      <c r="K4" s="47">
        <f>INT(60/K5)+(60/K5-INT(60/K5))*0.6</f>
        <v>1.1346938775510205</v>
      </c>
      <c r="L4" s="49" t="s">
        <v>12</v>
      </c>
      <c r="M4" s="55"/>
      <c r="N4" s="48">
        <f>100/(K5/3.6)</f>
        <v>7.346938775510204</v>
      </c>
      <c r="O4" s="40" t="s">
        <v>16</v>
      </c>
      <c r="P4" s="42"/>
    </row>
    <row r="5" spans="1:16" ht="18" thickTop="1">
      <c r="A5" s="54" t="s">
        <v>15</v>
      </c>
      <c r="B5" s="17"/>
      <c r="C5" s="56">
        <v>49</v>
      </c>
      <c r="D5" s="18" t="s">
        <v>14</v>
      </c>
      <c r="E5" s="16" t="s">
        <v>9</v>
      </c>
      <c r="F5" s="19" t="s">
        <v>13</v>
      </c>
      <c r="G5" s="16" t="s">
        <v>9</v>
      </c>
      <c r="H5" s="20" t="s">
        <v>13</v>
      </c>
      <c r="J5" s="17"/>
      <c r="K5" s="27">
        <f>C5</f>
        <v>49</v>
      </c>
      <c r="L5" s="18" t="s">
        <v>14</v>
      </c>
      <c r="M5" s="16" t="s">
        <v>9</v>
      </c>
      <c r="N5" s="19" t="s">
        <v>13</v>
      </c>
      <c r="O5" s="16" t="s">
        <v>9</v>
      </c>
      <c r="P5" s="20" t="s">
        <v>13</v>
      </c>
    </row>
    <row r="6" spans="1:16" ht="12.75">
      <c r="A6" s="57">
        <v>0.5</v>
      </c>
      <c r="C6" s="28">
        <v>0.5</v>
      </c>
      <c r="D6" s="29">
        <f>INT(C6*60/$C$5)+(C6*60/$C$5-INT(C6*60/$C$5))*0.6</f>
        <v>0.3673469387755102</v>
      </c>
      <c r="E6" s="30">
        <f>C25+$A$6</f>
        <v>10.5</v>
      </c>
      <c r="F6" s="29">
        <f aca="true" t="shared" si="0" ref="F6:F25">INT(E6*60/$C$5)+(E6*60/$C$5-INT(E6*60/$C$5))*0.6</f>
        <v>12.514285714285714</v>
      </c>
      <c r="G6" s="30">
        <f>E25+$A$6</f>
        <v>20.5</v>
      </c>
      <c r="H6" s="50">
        <f aca="true" t="shared" si="1" ref="H6:H25">INT(G6*60/$C$5)+(G6*60/$C$5-INT(G6*60/$C$5))*0.6</f>
        <v>25.06122448979592</v>
      </c>
      <c r="K6" s="28">
        <v>30.5</v>
      </c>
      <c r="L6" s="29">
        <f>INT(K6*60/$C$5)+(K6*60/$C$5-INT(K6*60/$C$5))*0.6</f>
        <v>37.20816326530612</v>
      </c>
      <c r="M6" s="30">
        <f>K25+$A$6</f>
        <v>40.5</v>
      </c>
      <c r="N6" s="29">
        <f aca="true" t="shared" si="2" ref="N6:N25">INT(M6*60/$C$5)+(M6*60/$C$5-INT(M6*60/$C$5))*0.6</f>
        <v>49.35510204081633</v>
      </c>
      <c r="O6" s="30">
        <f>M25+$A$6</f>
        <v>50.5</v>
      </c>
      <c r="P6" s="50">
        <f aca="true" t="shared" si="3" ref="P6:P25">INT(O6*60/$C$5)+(O6*60/$C$5-INT(O6*60/$C$5))*0.6</f>
        <v>61.502040816326534</v>
      </c>
    </row>
    <row r="7" spans="3:16" ht="12.75">
      <c r="C7" s="32">
        <f>C6+$A$6</f>
        <v>1</v>
      </c>
      <c r="D7" s="33">
        <f aca="true" t="shared" si="4" ref="D7:D25">INT(C7*60/$C$5)+(C7*60/$C$5-INT(C7*60/$C$5))*0.6</f>
        <v>1.1346938775510205</v>
      </c>
      <c r="E7" s="32">
        <f aca="true" t="shared" si="5" ref="E7:G25">E6+$A$6</f>
        <v>11</v>
      </c>
      <c r="F7" s="33">
        <f t="shared" si="0"/>
        <v>13.281632653061225</v>
      </c>
      <c r="G7" s="32">
        <f t="shared" si="5"/>
        <v>21</v>
      </c>
      <c r="H7" s="51">
        <f t="shared" si="1"/>
        <v>25.42857142857143</v>
      </c>
      <c r="K7" s="32">
        <f>K6+$A$6</f>
        <v>31</v>
      </c>
      <c r="L7" s="33">
        <f aca="true" t="shared" si="6" ref="L7:L25">INT(K7*60/$C$5)+(K7*60/$C$5-INT(K7*60/$C$5))*0.6</f>
        <v>37.57551020408163</v>
      </c>
      <c r="M7" s="32">
        <f aca="true" t="shared" si="7" ref="M7:M25">M6+$A$6</f>
        <v>41</v>
      </c>
      <c r="N7" s="33">
        <f t="shared" si="2"/>
        <v>50.12244897959184</v>
      </c>
      <c r="O7" s="32">
        <f aca="true" t="shared" si="8" ref="O7:O25">O6+$A$6</f>
        <v>51</v>
      </c>
      <c r="P7" s="51">
        <f t="shared" si="3"/>
        <v>62.26938775510204</v>
      </c>
    </row>
    <row r="8" spans="3:16" ht="12.75">
      <c r="C8" s="43">
        <f aca="true" t="shared" si="9" ref="C8:C25">C7+$A$6</f>
        <v>1.5</v>
      </c>
      <c r="D8" s="44">
        <f t="shared" si="4"/>
        <v>1.5020408163265306</v>
      </c>
      <c r="E8" s="43">
        <f t="shared" si="5"/>
        <v>11.5</v>
      </c>
      <c r="F8" s="44">
        <f t="shared" si="0"/>
        <v>14.048979591836734</v>
      </c>
      <c r="G8" s="43">
        <f t="shared" si="5"/>
        <v>21.5</v>
      </c>
      <c r="H8" s="52">
        <f t="shared" si="1"/>
        <v>26.195918367346938</v>
      </c>
      <c r="K8" s="43">
        <f aca="true" t="shared" si="10" ref="K8:K25">K7+$A$6</f>
        <v>31.5</v>
      </c>
      <c r="L8" s="44">
        <f t="shared" si="6"/>
        <v>38.34285714285714</v>
      </c>
      <c r="M8" s="43">
        <f t="shared" si="7"/>
        <v>41.5</v>
      </c>
      <c r="N8" s="44">
        <f t="shared" si="2"/>
        <v>50.48979591836735</v>
      </c>
      <c r="O8" s="43">
        <f t="shared" si="8"/>
        <v>51.5</v>
      </c>
      <c r="P8" s="52">
        <f t="shared" si="3"/>
        <v>63.03673469387755</v>
      </c>
    </row>
    <row r="9" spans="3:16" ht="12.75">
      <c r="C9" s="32">
        <f t="shared" si="9"/>
        <v>2</v>
      </c>
      <c r="D9" s="33">
        <f t="shared" si="4"/>
        <v>2.269387755102041</v>
      </c>
      <c r="E9" s="32">
        <f t="shared" si="5"/>
        <v>12</v>
      </c>
      <c r="F9" s="33">
        <f t="shared" si="0"/>
        <v>14.416326530612245</v>
      </c>
      <c r="G9" s="32">
        <f t="shared" si="5"/>
        <v>22</v>
      </c>
      <c r="H9" s="51">
        <f t="shared" si="1"/>
        <v>26.56326530612245</v>
      </c>
      <c r="K9" s="32">
        <f t="shared" si="10"/>
        <v>32</v>
      </c>
      <c r="L9" s="33">
        <f t="shared" si="6"/>
        <v>39.11020408163265</v>
      </c>
      <c r="M9" s="32">
        <f t="shared" si="7"/>
        <v>42</v>
      </c>
      <c r="N9" s="33">
        <f t="shared" si="2"/>
        <v>51.25714285714286</v>
      </c>
      <c r="O9" s="32">
        <f t="shared" si="8"/>
        <v>52</v>
      </c>
      <c r="P9" s="51">
        <f t="shared" si="3"/>
        <v>63.40408163265306</v>
      </c>
    </row>
    <row r="10" spans="3:16" ht="12.75">
      <c r="C10" s="43">
        <f t="shared" si="9"/>
        <v>2.5</v>
      </c>
      <c r="D10" s="44">
        <f t="shared" si="4"/>
        <v>3.036734693877551</v>
      </c>
      <c r="E10" s="43">
        <f t="shared" si="5"/>
        <v>12.5</v>
      </c>
      <c r="F10" s="44">
        <f t="shared" si="0"/>
        <v>15.183673469387754</v>
      </c>
      <c r="G10" s="43">
        <f t="shared" si="5"/>
        <v>22.5</v>
      </c>
      <c r="H10" s="52">
        <f t="shared" si="1"/>
        <v>27.33061224489796</v>
      </c>
      <c r="K10" s="43">
        <f t="shared" si="10"/>
        <v>32.5</v>
      </c>
      <c r="L10" s="44">
        <f t="shared" si="6"/>
        <v>39.477551020408164</v>
      </c>
      <c r="M10" s="43">
        <f t="shared" si="7"/>
        <v>42.5</v>
      </c>
      <c r="N10" s="44">
        <f t="shared" si="2"/>
        <v>52.02448979591836</v>
      </c>
      <c r="O10" s="43">
        <f t="shared" si="8"/>
        <v>52.5</v>
      </c>
      <c r="P10" s="52">
        <f t="shared" si="3"/>
        <v>64.17142857142858</v>
      </c>
    </row>
    <row r="11" spans="3:16" ht="12.75">
      <c r="C11" s="32">
        <f t="shared" si="9"/>
        <v>3</v>
      </c>
      <c r="D11" s="33">
        <f t="shared" si="4"/>
        <v>3.404081632653061</v>
      </c>
      <c r="E11" s="32">
        <f t="shared" si="5"/>
        <v>13</v>
      </c>
      <c r="F11" s="33">
        <f t="shared" si="0"/>
        <v>15.551020408163266</v>
      </c>
      <c r="G11" s="32">
        <f t="shared" si="5"/>
        <v>23</v>
      </c>
      <c r="H11" s="51">
        <f t="shared" si="1"/>
        <v>28.097959183673467</v>
      </c>
      <c r="K11" s="32">
        <f t="shared" si="10"/>
        <v>33</v>
      </c>
      <c r="L11" s="33">
        <f t="shared" si="6"/>
        <v>40.244897959183675</v>
      </c>
      <c r="M11" s="32">
        <f t="shared" si="7"/>
        <v>43</v>
      </c>
      <c r="N11" s="33">
        <f t="shared" si="2"/>
        <v>52.391836734693875</v>
      </c>
      <c r="O11" s="32">
        <f t="shared" si="8"/>
        <v>53</v>
      </c>
      <c r="P11" s="51">
        <f t="shared" si="3"/>
        <v>64.53877551020408</v>
      </c>
    </row>
    <row r="12" spans="3:16" ht="12.75">
      <c r="C12" s="43">
        <f t="shared" si="9"/>
        <v>3.5</v>
      </c>
      <c r="D12" s="44">
        <f t="shared" si="4"/>
        <v>4.171428571428572</v>
      </c>
      <c r="E12" s="43">
        <f t="shared" si="5"/>
        <v>13.5</v>
      </c>
      <c r="F12" s="44">
        <f t="shared" si="0"/>
        <v>16.318367346938775</v>
      </c>
      <c r="G12" s="43">
        <f t="shared" si="5"/>
        <v>23.5</v>
      </c>
      <c r="H12" s="52">
        <f t="shared" si="1"/>
        <v>28.46530612244898</v>
      </c>
      <c r="K12" s="43">
        <f t="shared" si="10"/>
        <v>33.5</v>
      </c>
      <c r="L12" s="44">
        <f t="shared" si="6"/>
        <v>41.012244897959185</v>
      </c>
      <c r="M12" s="43">
        <f t="shared" si="7"/>
        <v>43.5</v>
      </c>
      <c r="N12" s="44">
        <f t="shared" si="2"/>
        <v>53.159183673469386</v>
      </c>
      <c r="O12" s="43">
        <f t="shared" si="8"/>
        <v>53.5</v>
      </c>
      <c r="P12" s="52">
        <f t="shared" si="3"/>
        <v>65.3061224489796</v>
      </c>
    </row>
    <row r="13" spans="3:16" ht="12.75">
      <c r="C13" s="32">
        <f t="shared" si="9"/>
        <v>4</v>
      </c>
      <c r="D13" s="33">
        <f t="shared" si="4"/>
        <v>4.538775510204082</v>
      </c>
      <c r="E13" s="32">
        <f t="shared" si="5"/>
        <v>14</v>
      </c>
      <c r="F13" s="33">
        <f t="shared" si="0"/>
        <v>17.085714285714285</v>
      </c>
      <c r="G13" s="32">
        <f t="shared" si="5"/>
        <v>24</v>
      </c>
      <c r="H13" s="51">
        <f t="shared" si="1"/>
        <v>29.23265306122449</v>
      </c>
      <c r="K13" s="32">
        <f t="shared" si="10"/>
        <v>34</v>
      </c>
      <c r="L13" s="33">
        <f t="shared" si="6"/>
        <v>41.37959183673469</v>
      </c>
      <c r="M13" s="32">
        <f t="shared" si="7"/>
        <v>44</v>
      </c>
      <c r="N13" s="33">
        <f t="shared" si="2"/>
        <v>53.5265306122449</v>
      </c>
      <c r="O13" s="32">
        <f t="shared" si="8"/>
        <v>54</v>
      </c>
      <c r="P13" s="51">
        <f t="shared" si="3"/>
        <v>66.0734693877551</v>
      </c>
    </row>
    <row r="14" spans="3:16" ht="12.75">
      <c r="C14" s="43">
        <f t="shared" si="9"/>
        <v>4.5</v>
      </c>
      <c r="D14" s="44">
        <f t="shared" si="4"/>
        <v>5.306122448979592</v>
      </c>
      <c r="E14" s="43">
        <f t="shared" si="5"/>
        <v>14.5</v>
      </c>
      <c r="F14" s="44">
        <f t="shared" si="0"/>
        <v>17.453061224489794</v>
      </c>
      <c r="G14" s="43">
        <f t="shared" si="5"/>
        <v>24.5</v>
      </c>
      <c r="H14" s="52">
        <f t="shared" si="1"/>
        <v>30</v>
      </c>
      <c r="K14" s="43">
        <f t="shared" si="10"/>
        <v>34.5</v>
      </c>
      <c r="L14" s="44">
        <f t="shared" si="6"/>
        <v>42.14693877551021</v>
      </c>
      <c r="M14" s="43">
        <f t="shared" si="7"/>
        <v>44.5</v>
      </c>
      <c r="N14" s="44">
        <f t="shared" si="2"/>
        <v>54.29387755102041</v>
      </c>
      <c r="O14" s="43">
        <f t="shared" si="8"/>
        <v>54.5</v>
      </c>
      <c r="P14" s="52">
        <f t="shared" si="3"/>
        <v>66.44081632653061</v>
      </c>
    </row>
    <row r="15" spans="3:16" ht="12.75">
      <c r="C15" s="45">
        <f t="shared" si="9"/>
        <v>5</v>
      </c>
      <c r="D15" s="46">
        <f t="shared" si="4"/>
        <v>6.073469387755102</v>
      </c>
      <c r="E15" s="45">
        <f t="shared" si="5"/>
        <v>15</v>
      </c>
      <c r="F15" s="46">
        <f t="shared" si="0"/>
        <v>18.220408163265308</v>
      </c>
      <c r="G15" s="45">
        <f t="shared" si="5"/>
        <v>25</v>
      </c>
      <c r="H15" s="53">
        <f t="shared" si="1"/>
        <v>30.36734693877551</v>
      </c>
      <c r="K15" s="45">
        <f t="shared" si="10"/>
        <v>35</v>
      </c>
      <c r="L15" s="46">
        <f t="shared" si="6"/>
        <v>42.51428571428571</v>
      </c>
      <c r="M15" s="45">
        <f t="shared" si="7"/>
        <v>45</v>
      </c>
      <c r="N15" s="46">
        <f t="shared" si="2"/>
        <v>55.06122448979592</v>
      </c>
      <c r="O15" s="45">
        <f t="shared" si="8"/>
        <v>55</v>
      </c>
      <c r="P15" s="53">
        <f t="shared" si="3"/>
        <v>67.20816326530613</v>
      </c>
    </row>
    <row r="16" spans="3:16" ht="12.75">
      <c r="C16" s="43">
        <f t="shared" si="9"/>
        <v>5.5</v>
      </c>
      <c r="D16" s="44">
        <f t="shared" si="4"/>
        <v>6.440816326530612</v>
      </c>
      <c r="E16" s="43">
        <f t="shared" si="5"/>
        <v>15.5</v>
      </c>
      <c r="F16" s="44">
        <f t="shared" si="0"/>
        <v>18.587755102040816</v>
      </c>
      <c r="G16" s="43">
        <f t="shared" si="5"/>
        <v>25.5</v>
      </c>
      <c r="H16" s="52">
        <f t="shared" si="1"/>
        <v>31.13469387755102</v>
      </c>
      <c r="K16" s="43">
        <f t="shared" si="10"/>
        <v>35.5</v>
      </c>
      <c r="L16" s="44">
        <f t="shared" si="6"/>
        <v>43.28163265306122</v>
      </c>
      <c r="M16" s="43">
        <f t="shared" si="7"/>
        <v>45.5</v>
      </c>
      <c r="N16" s="44">
        <f t="shared" si="2"/>
        <v>55.42857142857143</v>
      </c>
      <c r="O16" s="43">
        <f t="shared" si="8"/>
        <v>55.5</v>
      </c>
      <c r="P16" s="52">
        <f t="shared" si="3"/>
        <v>67.57551020408162</v>
      </c>
    </row>
    <row r="17" spans="3:16" ht="12.75">
      <c r="C17" s="32">
        <f t="shared" si="9"/>
        <v>6</v>
      </c>
      <c r="D17" s="33">
        <f t="shared" si="4"/>
        <v>7.208163265306123</v>
      </c>
      <c r="E17" s="32">
        <f t="shared" si="5"/>
        <v>16</v>
      </c>
      <c r="F17" s="33">
        <f t="shared" si="0"/>
        <v>19.355102040816327</v>
      </c>
      <c r="G17" s="32">
        <f t="shared" si="5"/>
        <v>26</v>
      </c>
      <c r="H17" s="51">
        <f t="shared" si="1"/>
        <v>31.50204081632653</v>
      </c>
      <c r="K17" s="32">
        <f t="shared" si="10"/>
        <v>36</v>
      </c>
      <c r="L17" s="33">
        <f t="shared" si="6"/>
        <v>44.04897959183673</v>
      </c>
      <c r="M17" s="32">
        <f t="shared" si="7"/>
        <v>46</v>
      </c>
      <c r="N17" s="33">
        <f t="shared" si="2"/>
        <v>56.195918367346934</v>
      </c>
      <c r="O17" s="32">
        <f t="shared" si="8"/>
        <v>56</v>
      </c>
      <c r="P17" s="51">
        <f t="shared" si="3"/>
        <v>68.34285714285714</v>
      </c>
    </row>
    <row r="18" spans="3:16" ht="12.75">
      <c r="C18" s="43">
        <f t="shared" si="9"/>
        <v>6.5</v>
      </c>
      <c r="D18" s="44">
        <f t="shared" si="4"/>
        <v>7.575510204081633</v>
      </c>
      <c r="E18" s="43">
        <f t="shared" si="5"/>
        <v>16.5</v>
      </c>
      <c r="F18" s="44">
        <f t="shared" si="0"/>
        <v>20.122448979591837</v>
      </c>
      <c r="G18" s="43">
        <f t="shared" si="5"/>
        <v>26.5</v>
      </c>
      <c r="H18" s="52">
        <f t="shared" si="1"/>
        <v>32.26938775510204</v>
      </c>
      <c r="K18" s="43">
        <f t="shared" si="10"/>
        <v>36.5</v>
      </c>
      <c r="L18" s="44">
        <f t="shared" si="6"/>
        <v>44.416326530612245</v>
      </c>
      <c r="M18" s="43">
        <f t="shared" si="7"/>
        <v>46.5</v>
      </c>
      <c r="N18" s="44">
        <f t="shared" si="2"/>
        <v>56.563265306122446</v>
      </c>
      <c r="O18" s="43">
        <f t="shared" si="8"/>
        <v>56.5</v>
      </c>
      <c r="P18" s="52">
        <f t="shared" si="3"/>
        <v>69.11020408163266</v>
      </c>
    </row>
    <row r="19" spans="3:16" ht="12.75">
      <c r="C19" s="32">
        <f t="shared" si="9"/>
        <v>7</v>
      </c>
      <c r="D19" s="33">
        <f t="shared" si="4"/>
        <v>8.342857142857143</v>
      </c>
      <c r="E19" s="32">
        <f t="shared" si="5"/>
        <v>17</v>
      </c>
      <c r="F19" s="33">
        <f t="shared" si="0"/>
        <v>20.489795918367346</v>
      </c>
      <c r="G19" s="32">
        <f t="shared" si="5"/>
        <v>27</v>
      </c>
      <c r="H19" s="51">
        <f t="shared" si="1"/>
        <v>33.03673469387755</v>
      </c>
      <c r="K19" s="32">
        <f t="shared" si="10"/>
        <v>37</v>
      </c>
      <c r="L19" s="33">
        <f t="shared" si="6"/>
        <v>45.183673469387756</v>
      </c>
      <c r="M19" s="32">
        <f t="shared" si="7"/>
        <v>47</v>
      </c>
      <c r="N19" s="33">
        <f t="shared" si="2"/>
        <v>57.330612244897964</v>
      </c>
      <c r="O19" s="32">
        <f t="shared" si="8"/>
        <v>57</v>
      </c>
      <c r="P19" s="51">
        <f t="shared" si="3"/>
        <v>69.47755102040817</v>
      </c>
    </row>
    <row r="20" spans="3:16" ht="12.75">
      <c r="C20" s="43">
        <f t="shared" si="9"/>
        <v>7.5</v>
      </c>
      <c r="D20" s="44">
        <f t="shared" si="4"/>
        <v>9.110204081632654</v>
      </c>
      <c r="E20" s="43">
        <f t="shared" si="5"/>
        <v>17.5</v>
      </c>
      <c r="F20" s="44">
        <f t="shared" si="0"/>
        <v>21.257142857142856</v>
      </c>
      <c r="G20" s="43">
        <f t="shared" si="5"/>
        <v>27.5</v>
      </c>
      <c r="H20" s="52">
        <f t="shared" si="1"/>
        <v>33.40408163265306</v>
      </c>
      <c r="K20" s="43">
        <f t="shared" si="10"/>
        <v>37.5</v>
      </c>
      <c r="L20" s="44">
        <f t="shared" si="6"/>
        <v>45.55102040816326</v>
      </c>
      <c r="M20" s="43">
        <f t="shared" si="7"/>
        <v>47.5</v>
      </c>
      <c r="N20" s="44">
        <f t="shared" si="2"/>
        <v>58.09795918367347</v>
      </c>
      <c r="O20" s="43">
        <f t="shared" si="8"/>
        <v>57.5</v>
      </c>
      <c r="P20" s="52">
        <f t="shared" si="3"/>
        <v>70.24489795918367</v>
      </c>
    </row>
    <row r="21" spans="3:16" ht="12.75">
      <c r="C21" s="32">
        <f t="shared" si="9"/>
        <v>8</v>
      </c>
      <c r="D21" s="33">
        <f t="shared" si="4"/>
        <v>9.477551020408164</v>
      </c>
      <c r="E21" s="32">
        <f t="shared" si="5"/>
        <v>18</v>
      </c>
      <c r="F21" s="33">
        <f t="shared" si="0"/>
        <v>22.024489795918367</v>
      </c>
      <c r="G21" s="32">
        <f t="shared" si="5"/>
        <v>28</v>
      </c>
      <c r="H21" s="51">
        <f t="shared" si="1"/>
        <v>34.17142857142857</v>
      </c>
      <c r="K21" s="32">
        <f t="shared" si="10"/>
        <v>38</v>
      </c>
      <c r="L21" s="33">
        <f t="shared" si="6"/>
        <v>46.31836734693878</v>
      </c>
      <c r="M21" s="32">
        <f t="shared" si="7"/>
        <v>48</v>
      </c>
      <c r="N21" s="33">
        <f t="shared" si="2"/>
        <v>58.46530612244898</v>
      </c>
      <c r="O21" s="32">
        <f t="shared" si="8"/>
        <v>58</v>
      </c>
      <c r="P21" s="51">
        <f t="shared" si="3"/>
        <v>71.01224489795918</v>
      </c>
    </row>
    <row r="22" spans="3:16" ht="12.75">
      <c r="C22" s="43">
        <f t="shared" si="9"/>
        <v>8.5</v>
      </c>
      <c r="D22" s="44">
        <f t="shared" si="4"/>
        <v>10.244897959183673</v>
      </c>
      <c r="E22" s="43">
        <f t="shared" si="5"/>
        <v>18.5</v>
      </c>
      <c r="F22" s="44">
        <f t="shared" si="0"/>
        <v>22.39183673469388</v>
      </c>
      <c r="G22" s="43">
        <f t="shared" si="5"/>
        <v>28.5</v>
      </c>
      <c r="H22" s="52">
        <f t="shared" si="1"/>
        <v>34.53877551020408</v>
      </c>
      <c r="K22" s="43">
        <f t="shared" si="10"/>
        <v>38.5</v>
      </c>
      <c r="L22" s="44">
        <f t="shared" si="6"/>
        <v>47.08571428571429</v>
      </c>
      <c r="M22" s="43">
        <f t="shared" si="7"/>
        <v>48.5</v>
      </c>
      <c r="N22" s="44">
        <f t="shared" si="2"/>
        <v>59.23265306122449</v>
      </c>
      <c r="O22" s="43">
        <f t="shared" si="8"/>
        <v>58.5</v>
      </c>
      <c r="P22" s="52">
        <f t="shared" si="3"/>
        <v>71.37959183673469</v>
      </c>
    </row>
    <row r="23" spans="3:16" ht="12.75">
      <c r="C23" s="32">
        <f t="shared" si="9"/>
        <v>9</v>
      </c>
      <c r="D23" s="33">
        <f t="shared" si="4"/>
        <v>11.012244897959183</v>
      </c>
      <c r="E23" s="32">
        <f t="shared" si="5"/>
        <v>19</v>
      </c>
      <c r="F23" s="33">
        <f t="shared" si="0"/>
        <v>23.15918367346939</v>
      </c>
      <c r="G23" s="32">
        <f t="shared" si="5"/>
        <v>29</v>
      </c>
      <c r="H23" s="51">
        <f t="shared" si="1"/>
        <v>35.30612244897959</v>
      </c>
      <c r="K23" s="32">
        <f t="shared" si="10"/>
        <v>39</v>
      </c>
      <c r="L23" s="33">
        <f t="shared" si="6"/>
        <v>47.453061224489794</v>
      </c>
      <c r="M23" s="32">
        <f t="shared" si="7"/>
        <v>49</v>
      </c>
      <c r="N23" s="33">
        <f t="shared" si="2"/>
        <v>60</v>
      </c>
      <c r="O23" s="32">
        <f t="shared" si="8"/>
        <v>59</v>
      </c>
      <c r="P23" s="51">
        <f t="shared" si="3"/>
        <v>72.14693877551021</v>
      </c>
    </row>
    <row r="24" spans="3:16" ht="12.75">
      <c r="C24" s="43">
        <f t="shared" si="9"/>
        <v>9.5</v>
      </c>
      <c r="D24" s="44">
        <f t="shared" si="4"/>
        <v>11.379591836734694</v>
      </c>
      <c r="E24" s="43">
        <f t="shared" si="5"/>
        <v>19.5</v>
      </c>
      <c r="F24" s="44">
        <f t="shared" si="0"/>
        <v>23.526530612244898</v>
      </c>
      <c r="G24" s="43">
        <f t="shared" si="5"/>
        <v>29.5</v>
      </c>
      <c r="H24" s="52">
        <f t="shared" si="1"/>
        <v>36.073469387755104</v>
      </c>
      <c r="K24" s="43">
        <f t="shared" si="10"/>
        <v>39.5</v>
      </c>
      <c r="L24" s="44">
        <f t="shared" si="6"/>
        <v>48.220408163265304</v>
      </c>
      <c r="M24" s="43">
        <f t="shared" si="7"/>
        <v>49.5</v>
      </c>
      <c r="N24" s="44">
        <f t="shared" si="2"/>
        <v>60.36734693877551</v>
      </c>
      <c r="O24" s="43">
        <f t="shared" si="8"/>
        <v>59.5</v>
      </c>
      <c r="P24" s="52">
        <f t="shared" si="3"/>
        <v>72.51428571428572</v>
      </c>
    </row>
    <row r="25" spans="3:16" ht="12.75">
      <c r="C25" s="45">
        <f t="shared" si="9"/>
        <v>10</v>
      </c>
      <c r="D25" s="46">
        <f t="shared" si="4"/>
        <v>12.146938775510204</v>
      </c>
      <c r="E25" s="45">
        <f t="shared" si="5"/>
        <v>20</v>
      </c>
      <c r="F25" s="46">
        <f t="shared" si="0"/>
        <v>24.293877551020408</v>
      </c>
      <c r="G25" s="45">
        <f t="shared" si="5"/>
        <v>30</v>
      </c>
      <c r="H25" s="53">
        <f t="shared" si="1"/>
        <v>36.440816326530616</v>
      </c>
      <c r="K25" s="45">
        <f t="shared" si="10"/>
        <v>40</v>
      </c>
      <c r="L25" s="46">
        <f t="shared" si="6"/>
        <v>48.587755102040816</v>
      </c>
      <c r="M25" s="45">
        <f t="shared" si="7"/>
        <v>50</v>
      </c>
      <c r="N25" s="46">
        <f t="shared" si="2"/>
        <v>61.13469387755102</v>
      </c>
      <c r="O25" s="45">
        <f t="shared" si="8"/>
        <v>60</v>
      </c>
      <c r="P25" s="53">
        <f t="shared" si="3"/>
        <v>73.28163265306122</v>
      </c>
    </row>
    <row r="26" ht="69" customHeight="1" thickBot="1"/>
    <row r="27" spans="3:16" ht="16.5" thickBot="1" thickTop="1">
      <c r="C27" s="38">
        <f>INT(60/C28)+(60/C28-INT(60/C28))*0.6</f>
        <v>1.1199999999999999</v>
      </c>
      <c r="D27" s="39" t="s">
        <v>12</v>
      </c>
      <c r="E27" s="55"/>
      <c r="F27" s="41">
        <f>100/(C28/3.6)</f>
        <v>7.2</v>
      </c>
      <c r="G27" s="40" t="s">
        <v>16</v>
      </c>
      <c r="H27" s="42"/>
      <c r="K27" s="38">
        <f>INT(60/K28)+(60/K28-INT(60/K28))*0.6</f>
        <v>1.1199999999999999</v>
      </c>
      <c r="L27" s="39" t="s">
        <v>12</v>
      </c>
      <c r="M27" s="55"/>
      <c r="N27" s="41">
        <f>100/(K28/3.6)</f>
        <v>7.2</v>
      </c>
      <c r="O27" s="40" t="s">
        <v>16</v>
      </c>
      <c r="P27" s="42"/>
    </row>
    <row r="28" spans="3:16" ht="18" thickTop="1">
      <c r="C28" s="27">
        <f>C5+1</f>
        <v>50</v>
      </c>
      <c r="D28" s="18" t="s">
        <v>14</v>
      </c>
      <c r="E28" s="16" t="s">
        <v>9</v>
      </c>
      <c r="F28" s="19" t="s">
        <v>13</v>
      </c>
      <c r="G28" s="16" t="s">
        <v>9</v>
      </c>
      <c r="H28" s="20" t="s">
        <v>13</v>
      </c>
      <c r="K28" s="27">
        <f>C28</f>
        <v>50</v>
      </c>
      <c r="L28" s="18" t="s">
        <v>14</v>
      </c>
      <c r="M28" s="16" t="s">
        <v>9</v>
      </c>
      <c r="N28" s="19" t="s">
        <v>13</v>
      </c>
      <c r="O28" s="16" t="s">
        <v>9</v>
      </c>
      <c r="P28" s="20" t="s">
        <v>13</v>
      </c>
    </row>
    <row r="29" spans="3:16" ht="12.75">
      <c r="C29" s="28">
        <v>0.5</v>
      </c>
      <c r="D29" s="29">
        <f aca="true" t="shared" si="11" ref="D29:D48">INT(C29*60/$C$28)+(C29*60/$C$28-INT(C29*60/$C$28))*0.6</f>
        <v>0.36</v>
      </c>
      <c r="E29" s="30">
        <f>C48+$A$6</f>
        <v>10.5</v>
      </c>
      <c r="F29" s="29">
        <f aca="true" t="shared" si="12" ref="F29:F48">INT(E29*60/$C$28)+(E29*60/$C$28-INT(E29*60/$C$28))*0.6</f>
        <v>12.36</v>
      </c>
      <c r="G29" s="30">
        <f>E48+$A$6</f>
        <v>20.5</v>
      </c>
      <c r="H29" s="50">
        <f aca="true" t="shared" si="13" ref="H29:H48">INT(G29*60/$C$28)+(G29*60/$C$28-INT(G29*60/$C$28))*0.6</f>
        <v>24.36</v>
      </c>
      <c r="K29" s="28">
        <v>30.5</v>
      </c>
      <c r="L29" s="29">
        <f aca="true" t="shared" si="14" ref="L29:L48">INT(K29*60/$C$28)+(K29*60/$C$28-INT(K29*60/$C$28))*0.6</f>
        <v>36.36</v>
      </c>
      <c r="M29" s="30">
        <f>K48+$A$6</f>
        <v>40.5</v>
      </c>
      <c r="N29" s="29">
        <f aca="true" t="shared" si="15" ref="N29:N48">INT(M29*60/$C$28)+(M29*60/$C$28-INT(M29*60/$C$28))*0.6</f>
        <v>48.36</v>
      </c>
      <c r="O29" s="30">
        <f>M48+$A$6</f>
        <v>50.5</v>
      </c>
      <c r="P29" s="50">
        <f aca="true" t="shared" si="16" ref="P29:P48">INT(O29*60/$C$28)+(O29*60/$C$28-INT(O29*60/$C$28))*0.6</f>
        <v>60.36</v>
      </c>
    </row>
    <row r="30" spans="3:16" ht="12.75">
      <c r="C30" s="32">
        <f>C29+$A$6</f>
        <v>1</v>
      </c>
      <c r="D30" s="33">
        <f t="shared" si="11"/>
        <v>1.1199999999999999</v>
      </c>
      <c r="E30" s="32">
        <f aca="true" t="shared" si="17" ref="E30:E48">E29+$A$6</f>
        <v>11</v>
      </c>
      <c r="F30" s="33">
        <f t="shared" si="12"/>
        <v>13.12</v>
      </c>
      <c r="G30" s="32">
        <f aca="true" t="shared" si="18" ref="G30:G48">G29+$A$6</f>
        <v>21</v>
      </c>
      <c r="H30" s="51">
        <f t="shared" si="13"/>
        <v>25.12</v>
      </c>
      <c r="K30" s="32">
        <f>K29+$A$6</f>
        <v>31</v>
      </c>
      <c r="L30" s="33">
        <f t="shared" si="14"/>
        <v>37.120000000000005</v>
      </c>
      <c r="M30" s="32">
        <f aca="true" t="shared" si="19" ref="M30:M48">M29+$A$6</f>
        <v>41</v>
      </c>
      <c r="N30" s="33">
        <f t="shared" si="15"/>
        <v>49.120000000000005</v>
      </c>
      <c r="O30" s="32">
        <f aca="true" t="shared" si="20" ref="O30:O48">O29+$A$6</f>
        <v>51</v>
      </c>
      <c r="P30" s="51">
        <f t="shared" si="16"/>
        <v>61.120000000000005</v>
      </c>
    </row>
    <row r="31" spans="3:16" ht="12.75">
      <c r="C31" s="43">
        <f aca="true" t="shared" si="21" ref="C31:C48">C30+$A$6</f>
        <v>1.5</v>
      </c>
      <c r="D31" s="44">
        <f t="shared" si="11"/>
        <v>1.48</v>
      </c>
      <c r="E31" s="43">
        <f t="shared" si="17"/>
        <v>11.5</v>
      </c>
      <c r="F31" s="44">
        <f t="shared" si="12"/>
        <v>13.48</v>
      </c>
      <c r="G31" s="43">
        <f t="shared" si="18"/>
        <v>21.5</v>
      </c>
      <c r="H31" s="52">
        <f t="shared" si="13"/>
        <v>25.48</v>
      </c>
      <c r="K31" s="43">
        <f aca="true" t="shared" si="22" ref="K31:K48">K30+$A$6</f>
        <v>31.5</v>
      </c>
      <c r="L31" s="44">
        <f t="shared" si="14"/>
        <v>37.48</v>
      </c>
      <c r="M31" s="43">
        <f t="shared" si="19"/>
        <v>41.5</v>
      </c>
      <c r="N31" s="44">
        <f t="shared" si="15"/>
        <v>49.48</v>
      </c>
      <c r="O31" s="43">
        <f t="shared" si="20"/>
        <v>51.5</v>
      </c>
      <c r="P31" s="52">
        <f t="shared" si="16"/>
        <v>61.48</v>
      </c>
    </row>
    <row r="32" spans="3:16" ht="12.75">
      <c r="C32" s="32">
        <f t="shared" si="21"/>
        <v>2</v>
      </c>
      <c r="D32" s="33">
        <f t="shared" si="11"/>
        <v>2.2399999999999998</v>
      </c>
      <c r="E32" s="32">
        <f t="shared" si="17"/>
        <v>12</v>
      </c>
      <c r="F32" s="33">
        <f t="shared" si="12"/>
        <v>14.24</v>
      </c>
      <c r="G32" s="32">
        <f t="shared" si="18"/>
        <v>22</v>
      </c>
      <c r="H32" s="51">
        <f t="shared" si="13"/>
        <v>26.24</v>
      </c>
      <c r="K32" s="32">
        <f t="shared" si="22"/>
        <v>32</v>
      </c>
      <c r="L32" s="33">
        <f t="shared" si="14"/>
        <v>38.24</v>
      </c>
      <c r="M32" s="32">
        <f t="shared" si="19"/>
        <v>42</v>
      </c>
      <c r="N32" s="33">
        <f t="shared" si="15"/>
        <v>50.24</v>
      </c>
      <c r="O32" s="32">
        <f t="shared" si="20"/>
        <v>52</v>
      </c>
      <c r="P32" s="51">
        <f t="shared" si="16"/>
        <v>62.24</v>
      </c>
    </row>
    <row r="33" spans="3:16" ht="12.75">
      <c r="C33" s="43">
        <f t="shared" si="21"/>
        <v>2.5</v>
      </c>
      <c r="D33" s="44">
        <f t="shared" si="11"/>
        <v>3</v>
      </c>
      <c r="E33" s="43">
        <f t="shared" si="17"/>
        <v>12.5</v>
      </c>
      <c r="F33" s="44">
        <f t="shared" si="12"/>
        <v>15</v>
      </c>
      <c r="G33" s="43">
        <f t="shared" si="18"/>
        <v>22.5</v>
      </c>
      <c r="H33" s="52">
        <f t="shared" si="13"/>
        <v>27</v>
      </c>
      <c r="K33" s="43">
        <f t="shared" si="22"/>
        <v>32.5</v>
      </c>
      <c r="L33" s="44">
        <f t="shared" si="14"/>
        <v>39</v>
      </c>
      <c r="M33" s="43">
        <f t="shared" si="19"/>
        <v>42.5</v>
      </c>
      <c r="N33" s="44">
        <f t="shared" si="15"/>
        <v>51</v>
      </c>
      <c r="O33" s="43">
        <f t="shared" si="20"/>
        <v>52.5</v>
      </c>
      <c r="P33" s="52">
        <f t="shared" si="16"/>
        <v>63</v>
      </c>
    </row>
    <row r="34" spans="3:16" ht="12.75">
      <c r="C34" s="32">
        <f t="shared" si="21"/>
        <v>3</v>
      </c>
      <c r="D34" s="33">
        <f t="shared" si="11"/>
        <v>3.36</v>
      </c>
      <c r="E34" s="32">
        <f t="shared" si="17"/>
        <v>13</v>
      </c>
      <c r="F34" s="33">
        <f t="shared" si="12"/>
        <v>15.36</v>
      </c>
      <c r="G34" s="32">
        <f t="shared" si="18"/>
        <v>23</v>
      </c>
      <c r="H34" s="51">
        <f t="shared" si="13"/>
        <v>27.36</v>
      </c>
      <c r="K34" s="32">
        <f t="shared" si="22"/>
        <v>33</v>
      </c>
      <c r="L34" s="33">
        <f t="shared" si="14"/>
        <v>39.36</v>
      </c>
      <c r="M34" s="32">
        <f t="shared" si="19"/>
        <v>43</v>
      </c>
      <c r="N34" s="33">
        <f t="shared" si="15"/>
        <v>51.36</v>
      </c>
      <c r="O34" s="32">
        <f t="shared" si="20"/>
        <v>53</v>
      </c>
      <c r="P34" s="51">
        <f t="shared" si="16"/>
        <v>63.36</v>
      </c>
    </row>
    <row r="35" spans="3:16" ht="12.75">
      <c r="C35" s="43">
        <f t="shared" si="21"/>
        <v>3.5</v>
      </c>
      <c r="D35" s="44">
        <f t="shared" si="11"/>
        <v>4.12</v>
      </c>
      <c r="E35" s="43">
        <f t="shared" si="17"/>
        <v>13.5</v>
      </c>
      <c r="F35" s="44">
        <f t="shared" si="12"/>
        <v>16.12</v>
      </c>
      <c r="G35" s="43">
        <f t="shared" si="18"/>
        <v>23.5</v>
      </c>
      <c r="H35" s="52">
        <f t="shared" si="13"/>
        <v>28.12</v>
      </c>
      <c r="K35" s="43">
        <f t="shared" si="22"/>
        <v>33.5</v>
      </c>
      <c r="L35" s="44">
        <f t="shared" si="14"/>
        <v>40.120000000000005</v>
      </c>
      <c r="M35" s="43">
        <f t="shared" si="19"/>
        <v>43.5</v>
      </c>
      <c r="N35" s="44">
        <f t="shared" si="15"/>
        <v>52.120000000000005</v>
      </c>
      <c r="O35" s="43">
        <f t="shared" si="20"/>
        <v>53.5</v>
      </c>
      <c r="P35" s="52">
        <f t="shared" si="16"/>
        <v>64.12</v>
      </c>
    </row>
    <row r="36" spans="3:16" ht="12.75">
      <c r="C36" s="32">
        <f t="shared" si="21"/>
        <v>4</v>
      </c>
      <c r="D36" s="33">
        <f t="shared" si="11"/>
        <v>4.4799999999999995</v>
      </c>
      <c r="E36" s="32">
        <f t="shared" si="17"/>
        <v>14</v>
      </c>
      <c r="F36" s="33">
        <f t="shared" si="12"/>
        <v>16.48</v>
      </c>
      <c r="G36" s="32">
        <f t="shared" si="18"/>
        <v>24</v>
      </c>
      <c r="H36" s="51">
        <f t="shared" si="13"/>
        <v>28.48</v>
      </c>
      <c r="K36" s="32">
        <f t="shared" si="22"/>
        <v>34</v>
      </c>
      <c r="L36" s="33">
        <f t="shared" si="14"/>
        <v>40.48</v>
      </c>
      <c r="M36" s="32">
        <f t="shared" si="19"/>
        <v>44</v>
      </c>
      <c r="N36" s="33">
        <f t="shared" si="15"/>
        <v>52.48</v>
      </c>
      <c r="O36" s="32">
        <f t="shared" si="20"/>
        <v>54</v>
      </c>
      <c r="P36" s="51">
        <f t="shared" si="16"/>
        <v>64.48</v>
      </c>
    </row>
    <row r="37" spans="3:16" ht="12.75">
      <c r="C37" s="43">
        <f t="shared" si="21"/>
        <v>4.5</v>
      </c>
      <c r="D37" s="44">
        <f t="shared" si="11"/>
        <v>5.24</v>
      </c>
      <c r="E37" s="43">
        <f t="shared" si="17"/>
        <v>14.5</v>
      </c>
      <c r="F37" s="44">
        <f t="shared" si="12"/>
        <v>17.24</v>
      </c>
      <c r="G37" s="43">
        <f t="shared" si="18"/>
        <v>24.5</v>
      </c>
      <c r="H37" s="52">
        <f t="shared" si="13"/>
        <v>29.24</v>
      </c>
      <c r="K37" s="43">
        <f t="shared" si="22"/>
        <v>34.5</v>
      </c>
      <c r="L37" s="44">
        <f t="shared" si="14"/>
        <v>41.24</v>
      </c>
      <c r="M37" s="43">
        <f t="shared" si="19"/>
        <v>44.5</v>
      </c>
      <c r="N37" s="44">
        <f t="shared" si="15"/>
        <v>53.24</v>
      </c>
      <c r="O37" s="43">
        <f t="shared" si="20"/>
        <v>54.5</v>
      </c>
      <c r="P37" s="52">
        <f t="shared" si="16"/>
        <v>65.24000000000001</v>
      </c>
    </row>
    <row r="38" spans="3:16" ht="12.75">
      <c r="C38" s="45">
        <f t="shared" si="21"/>
        <v>5</v>
      </c>
      <c r="D38" s="46">
        <f t="shared" si="11"/>
        <v>6</v>
      </c>
      <c r="E38" s="45">
        <f t="shared" si="17"/>
        <v>15</v>
      </c>
      <c r="F38" s="46">
        <f t="shared" si="12"/>
        <v>18</v>
      </c>
      <c r="G38" s="45">
        <f t="shared" si="18"/>
        <v>25</v>
      </c>
      <c r="H38" s="53">
        <f t="shared" si="13"/>
        <v>30</v>
      </c>
      <c r="K38" s="45">
        <f t="shared" si="22"/>
        <v>35</v>
      </c>
      <c r="L38" s="46">
        <f t="shared" si="14"/>
        <v>42</v>
      </c>
      <c r="M38" s="45">
        <f t="shared" si="19"/>
        <v>45</v>
      </c>
      <c r="N38" s="46">
        <f t="shared" si="15"/>
        <v>54</v>
      </c>
      <c r="O38" s="45">
        <f t="shared" si="20"/>
        <v>55</v>
      </c>
      <c r="P38" s="53">
        <f t="shared" si="16"/>
        <v>66</v>
      </c>
    </row>
    <row r="39" spans="3:16" ht="12.75">
      <c r="C39" s="43">
        <f t="shared" si="21"/>
        <v>5.5</v>
      </c>
      <c r="D39" s="44">
        <f t="shared" si="11"/>
        <v>6.359999999999999</v>
      </c>
      <c r="E39" s="43">
        <f t="shared" si="17"/>
        <v>15.5</v>
      </c>
      <c r="F39" s="44">
        <f t="shared" si="12"/>
        <v>18.36</v>
      </c>
      <c r="G39" s="43">
        <f t="shared" si="18"/>
        <v>25.5</v>
      </c>
      <c r="H39" s="52">
        <f t="shared" si="13"/>
        <v>30.36</v>
      </c>
      <c r="K39" s="43">
        <f t="shared" si="22"/>
        <v>35.5</v>
      </c>
      <c r="L39" s="44">
        <f t="shared" si="14"/>
        <v>42.36</v>
      </c>
      <c r="M39" s="43">
        <f t="shared" si="19"/>
        <v>45.5</v>
      </c>
      <c r="N39" s="44">
        <f t="shared" si="15"/>
        <v>54.36</v>
      </c>
      <c r="O39" s="43">
        <f t="shared" si="20"/>
        <v>55.5</v>
      </c>
      <c r="P39" s="52">
        <f t="shared" si="16"/>
        <v>66.36</v>
      </c>
    </row>
    <row r="40" spans="3:16" ht="12.75">
      <c r="C40" s="32">
        <f t="shared" si="21"/>
        <v>6</v>
      </c>
      <c r="D40" s="33">
        <f t="shared" si="11"/>
        <v>7.12</v>
      </c>
      <c r="E40" s="32">
        <f t="shared" si="17"/>
        <v>16</v>
      </c>
      <c r="F40" s="33">
        <f t="shared" si="12"/>
        <v>19.12</v>
      </c>
      <c r="G40" s="32">
        <f t="shared" si="18"/>
        <v>26</v>
      </c>
      <c r="H40" s="51">
        <f t="shared" si="13"/>
        <v>31.12</v>
      </c>
      <c r="K40" s="32">
        <f t="shared" si="22"/>
        <v>36</v>
      </c>
      <c r="L40" s="33">
        <f t="shared" si="14"/>
        <v>43.120000000000005</v>
      </c>
      <c r="M40" s="32">
        <f t="shared" si="19"/>
        <v>46</v>
      </c>
      <c r="N40" s="33">
        <f t="shared" si="15"/>
        <v>55.120000000000005</v>
      </c>
      <c r="O40" s="32">
        <f t="shared" si="20"/>
        <v>56</v>
      </c>
      <c r="P40" s="51">
        <f t="shared" si="16"/>
        <v>67.12</v>
      </c>
    </row>
    <row r="41" spans="3:16" ht="12.75">
      <c r="C41" s="43">
        <f t="shared" si="21"/>
        <v>6.5</v>
      </c>
      <c r="D41" s="44">
        <f t="shared" si="11"/>
        <v>7.4799999999999995</v>
      </c>
      <c r="E41" s="43">
        <f t="shared" si="17"/>
        <v>16.5</v>
      </c>
      <c r="F41" s="44">
        <f t="shared" si="12"/>
        <v>19.48</v>
      </c>
      <c r="G41" s="43">
        <f t="shared" si="18"/>
        <v>26.5</v>
      </c>
      <c r="H41" s="52">
        <f t="shared" si="13"/>
        <v>31.48</v>
      </c>
      <c r="K41" s="43">
        <f t="shared" si="22"/>
        <v>36.5</v>
      </c>
      <c r="L41" s="44">
        <f t="shared" si="14"/>
        <v>43.48</v>
      </c>
      <c r="M41" s="43">
        <f t="shared" si="19"/>
        <v>46.5</v>
      </c>
      <c r="N41" s="44">
        <f t="shared" si="15"/>
        <v>55.48</v>
      </c>
      <c r="O41" s="43">
        <f t="shared" si="20"/>
        <v>56.5</v>
      </c>
      <c r="P41" s="52">
        <f t="shared" si="16"/>
        <v>67.48</v>
      </c>
    </row>
    <row r="42" spans="3:16" ht="12.75">
      <c r="C42" s="32">
        <f t="shared" si="21"/>
        <v>7</v>
      </c>
      <c r="D42" s="33">
        <f t="shared" si="11"/>
        <v>8.24</v>
      </c>
      <c r="E42" s="32">
        <f t="shared" si="17"/>
        <v>17</v>
      </c>
      <c r="F42" s="33">
        <f t="shared" si="12"/>
        <v>20.24</v>
      </c>
      <c r="G42" s="32">
        <f t="shared" si="18"/>
        <v>27</v>
      </c>
      <c r="H42" s="51">
        <f t="shared" si="13"/>
        <v>32.24</v>
      </c>
      <c r="K42" s="32">
        <f t="shared" si="22"/>
        <v>37</v>
      </c>
      <c r="L42" s="33">
        <f t="shared" si="14"/>
        <v>44.24</v>
      </c>
      <c r="M42" s="32">
        <f t="shared" si="19"/>
        <v>47</v>
      </c>
      <c r="N42" s="33">
        <f t="shared" si="15"/>
        <v>56.24</v>
      </c>
      <c r="O42" s="32">
        <f t="shared" si="20"/>
        <v>57</v>
      </c>
      <c r="P42" s="51">
        <f t="shared" si="16"/>
        <v>68.24000000000001</v>
      </c>
    </row>
    <row r="43" spans="3:16" ht="12.75">
      <c r="C43" s="43">
        <f t="shared" si="21"/>
        <v>7.5</v>
      </c>
      <c r="D43" s="44">
        <f t="shared" si="11"/>
        <v>9</v>
      </c>
      <c r="E43" s="43">
        <f t="shared" si="17"/>
        <v>17.5</v>
      </c>
      <c r="F43" s="44">
        <f t="shared" si="12"/>
        <v>21</v>
      </c>
      <c r="G43" s="43">
        <f t="shared" si="18"/>
        <v>27.5</v>
      </c>
      <c r="H43" s="52">
        <f t="shared" si="13"/>
        <v>33</v>
      </c>
      <c r="K43" s="43">
        <f t="shared" si="22"/>
        <v>37.5</v>
      </c>
      <c r="L43" s="44">
        <f t="shared" si="14"/>
        <v>45</v>
      </c>
      <c r="M43" s="43">
        <f t="shared" si="19"/>
        <v>47.5</v>
      </c>
      <c r="N43" s="44">
        <f t="shared" si="15"/>
        <v>57</v>
      </c>
      <c r="O43" s="43">
        <f t="shared" si="20"/>
        <v>57.5</v>
      </c>
      <c r="P43" s="52">
        <f t="shared" si="16"/>
        <v>69</v>
      </c>
    </row>
    <row r="44" spans="3:16" ht="12.75">
      <c r="C44" s="32">
        <f t="shared" si="21"/>
        <v>8</v>
      </c>
      <c r="D44" s="33">
        <f t="shared" si="11"/>
        <v>9.36</v>
      </c>
      <c r="E44" s="32">
        <f t="shared" si="17"/>
        <v>18</v>
      </c>
      <c r="F44" s="33">
        <f t="shared" si="12"/>
        <v>21.36</v>
      </c>
      <c r="G44" s="32">
        <f t="shared" si="18"/>
        <v>28</v>
      </c>
      <c r="H44" s="51">
        <f t="shared" si="13"/>
        <v>33.36</v>
      </c>
      <c r="K44" s="32">
        <f t="shared" si="22"/>
        <v>38</v>
      </c>
      <c r="L44" s="33">
        <f t="shared" si="14"/>
        <v>45.36</v>
      </c>
      <c r="M44" s="32">
        <f t="shared" si="19"/>
        <v>48</v>
      </c>
      <c r="N44" s="33">
        <f t="shared" si="15"/>
        <v>57.36</v>
      </c>
      <c r="O44" s="32">
        <f t="shared" si="20"/>
        <v>58</v>
      </c>
      <c r="P44" s="51">
        <f t="shared" si="16"/>
        <v>69.36</v>
      </c>
    </row>
    <row r="45" spans="3:16" ht="12.75">
      <c r="C45" s="43">
        <f t="shared" si="21"/>
        <v>8.5</v>
      </c>
      <c r="D45" s="44">
        <f t="shared" si="11"/>
        <v>10.12</v>
      </c>
      <c r="E45" s="43">
        <f t="shared" si="17"/>
        <v>18.5</v>
      </c>
      <c r="F45" s="44">
        <f t="shared" si="12"/>
        <v>22.12</v>
      </c>
      <c r="G45" s="43">
        <f t="shared" si="18"/>
        <v>28.5</v>
      </c>
      <c r="H45" s="52">
        <f t="shared" si="13"/>
        <v>34.120000000000005</v>
      </c>
      <c r="K45" s="43">
        <f t="shared" si="22"/>
        <v>38.5</v>
      </c>
      <c r="L45" s="44">
        <f t="shared" si="14"/>
        <v>46.120000000000005</v>
      </c>
      <c r="M45" s="43">
        <f t="shared" si="19"/>
        <v>48.5</v>
      </c>
      <c r="N45" s="44">
        <f t="shared" si="15"/>
        <v>58.120000000000005</v>
      </c>
      <c r="O45" s="43">
        <f t="shared" si="20"/>
        <v>58.5</v>
      </c>
      <c r="P45" s="52">
        <f t="shared" si="16"/>
        <v>70.12</v>
      </c>
    </row>
    <row r="46" spans="3:16" ht="12.75">
      <c r="C46" s="32">
        <f t="shared" si="21"/>
        <v>9</v>
      </c>
      <c r="D46" s="33">
        <f t="shared" si="11"/>
        <v>10.48</v>
      </c>
      <c r="E46" s="32">
        <f t="shared" si="17"/>
        <v>19</v>
      </c>
      <c r="F46" s="33">
        <f t="shared" si="12"/>
        <v>22.48</v>
      </c>
      <c r="G46" s="32">
        <f t="shared" si="18"/>
        <v>29</v>
      </c>
      <c r="H46" s="51">
        <f t="shared" si="13"/>
        <v>34.48</v>
      </c>
      <c r="K46" s="32">
        <f t="shared" si="22"/>
        <v>39</v>
      </c>
      <c r="L46" s="33">
        <f t="shared" si="14"/>
        <v>46.48</v>
      </c>
      <c r="M46" s="32">
        <f t="shared" si="19"/>
        <v>49</v>
      </c>
      <c r="N46" s="33">
        <f t="shared" si="15"/>
        <v>58.48</v>
      </c>
      <c r="O46" s="32">
        <f t="shared" si="20"/>
        <v>59</v>
      </c>
      <c r="P46" s="51">
        <f t="shared" si="16"/>
        <v>70.48</v>
      </c>
    </row>
    <row r="47" spans="3:16" ht="12.75">
      <c r="C47" s="43">
        <f t="shared" si="21"/>
        <v>9.5</v>
      </c>
      <c r="D47" s="44">
        <f t="shared" si="11"/>
        <v>11.24</v>
      </c>
      <c r="E47" s="43">
        <f t="shared" si="17"/>
        <v>19.5</v>
      </c>
      <c r="F47" s="44">
        <f t="shared" si="12"/>
        <v>23.24</v>
      </c>
      <c r="G47" s="43">
        <f t="shared" si="18"/>
        <v>29.5</v>
      </c>
      <c r="H47" s="52">
        <f t="shared" si="13"/>
        <v>35.24</v>
      </c>
      <c r="K47" s="43">
        <f t="shared" si="22"/>
        <v>39.5</v>
      </c>
      <c r="L47" s="44">
        <f t="shared" si="14"/>
        <v>47.24</v>
      </c>
      <c r="M47" s="43">
        <f t="shared" si="19"/>
        <v>49.5</v>
      </c>
      <c r="N47" s="44">
        <f t="shared" si="15"/>
        <v>59.24</v>
      </c>
      <c r="O47" s="43">
        <f t="shared" si="20"/>
        <v>59.5</v>
      </c>
      <c r="P47" s="52">
        <f t="shared" si="16"/>
        <v>71.24000000000001</v>
      </c>
    </row>
    <row r="48" spans="3:16" ht="12.75">
      <c r="C48" s="45">
        <f t="shared" si="21"/>
        <v>10</v>
      </c>
      <c r="D48" s="46">
        <f t="shared" si="11"/>
        <v>12</v>
      </c>
      <c r="E48" s="45">
        <f t="shared" si="17"/>
        <v>20</v>
      </c>
      <c r="F48" s="46">
        <f t="shared" si="12"/>
        <v>24</v>
      </c>
      <c r="G48" s="45">
        <f t="shared" si="18"/>
        <v>30</v>
      </c>
      <c r="H48" s="53">
        <f t="shared" si="13"/>
        <v>36</v>
      </c>
      <c r="K48" s="45">
        <f t="shared" si="22"/>
        <v>40</v>
      </c>
      <c r="L48" s="46">
        <f t="shared" si="14"/>
        <v>48</v>
      </c>
      <c r="M48" s="45">
        <f t="shared" si="19"/>
        <v>50</v>
      </c>
      <c r="N48" s="46">
        <f t="shared" si="15"/>
        <v>60</v>
      </c>
      <c r="O48" s="45">
        <f t="shared" si="20"/>
        <v>60</v>
      </c>
      <c r="P48" s="53">
        <f t="shared" si="16"/>
        <v>72</v>
      </c>
    </row>
  </sheetData>
  <sheetProtection sheet="1" objects="1" scenarios="1"/>
  <printOptions/>
  <pageMargins left="0.68" right="0.24" top="1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:P25"/>
    </sheetView>
  </sheetViews>
  <sheetFormatPr defaultColWidth="11.421875" defaultRowHeight="12.75"/>
  <cols>
    <col min="3" max="16" width="6.28125" style="0" customWidth="1"/>
  </cols>
  <sheetData>
    <row r="2" ht="12">
      <c r="A2" s="15" t="s">
        <v>10</v>
      </c>
    </row>
    <row r="3" spans="4:8" ht="12.75" thickBot="1">
      <c r="D3" s="17"/>
      <c r="F3" s="17"/>
      <c r="H3" s="17"/>
    </row>
    <row r="4" spans="2:16" ht="15.75" thickBot="1">
      <c r="B4" s="17"/>
      <c r="C4" s="21"/>
      <c r="D4" s="22">
        <f>INT(B5)+(B5-INT(B5))*0.6</f>
        <v>1.1346938775510205</v>
      </c>
      <c r="E4" s="23" t="s">
        <v>12</v>
      </c>
      <c r="F4" s="24"/>
      <c r="G4" s="25"/>
      <c r="H4" s="26"/>
      <c r="J4" s="17"/>
      <c r="K4" s="21"/>
      <c r="L4" s="22">
        <f>INT(J5)+(J5-INT(J5))*0.6</f>
        <v>1.1058823529411765</v>
      </c>
      <c r="M4" s="23" t="s">
        <v>12</v>
      </c>
      <c r="N4" s="24"/>
      <c r="O4" s="25"/>
      <c r="P4" s="26"/>
    </row>
    <row r="5" spans="2:16" ht="16.5">
      <c r="B5" s="17">
        <f>60/C5</f>
        <v>1.2244897959183674</v>
      </c>
      <c r="C5" s="27">
        <v>49</v>
      </c>
      <c r="D5" s="18" t="s">
        <v>9</v>
      </c>
      <c r="E5" s="16" t="s">
        <v>11</v>
      </c>
      <c r="F5" s="19" t="s">
        <v>9</v>
      </c>
      <c r="G5" s="16" t="s">
        <v>11</v>
      </c>
      <c r="H5" s="20" t="s">
        <v>9</v>
      </c>
      <c r="J5" s="17">
        <f>60/K5</f>
        <v>1.1764705882352942</v>
      </c>
      <c r="K5" s="27">
        <f>C5+2</f>
        <v>51</v>
      </c>
      <c r="L5" s="18" t="s">
        <v>9</v>
      </c>
      <c r="M5" s="16" t="s">
        <v>11</v>
      </c>
      <c r="N5" s="19" t="s">
        <v>9</v>
      </c>
      <c r="O5" s="16" t="s">
        <v>11</v>
      </c>
      <c r="P5" s="20" t="s">
        <v>9</v>
      </c>
    </row>
    <row r="6" spans="3:16" ht="12.75">
      <c r="C6" s="28">
        <v>1</v>
      </c>
      <c r="D6" s="29">
        <f aca="true" t="shared" si="0" ref="D6:D25">$C$5*C6/60</f>
        <v>0.8166666666666667</v>
      </c>
      <c r="E6" s="30">
        <f>C6+10</f>
        <v>11</v>
      </c>
      <c r="F6" s="29">
        <f aca="true" t="shared" si="1" ref="F6:F25">$C$5*E6/60</f>
        <v>8.983333333333333</v>
      </c>
      <c r="G6" s="30">
        <f>E6+10</f>
        <v>21</v>
      </c>
      <c r="H6" s="31">
        <f aca="true" t="shared" si="2" ref="H6:H24">$C$5*G6/60</f>
        <v>17.15</v>
      </c>
      <c r="K6" s="28">
        <v>1</v>
      </c>
      <c r="L6" s="29">
        <f aca="true" t="shared" si="3" ref="L6:L25">$K$5*K6/60</f>
        <v>0.85</v>
      </c>
      <c r="M6" s="30">
        <f>K6+10</f>
        <v>11</v>
      </c>
      <c r="N6" s="29">
        <f aca="true" t="shared" si="4" ref="N6:N25">$K$5*M6/60</f>
        <v>9.35</v>
      </c>
      <c r="O6" s="30">
        <f>M6+10</f>
        <v>21</v>
      </c>
      <c r="P6" s="31">
        <f aca="true" t="shared" si="5" ref="P6:P24">$K$5*O6/60</f>
        <v>17.85</v>
      </c>
    </row>
    <row r="7" spans="3:16" ht="12.75">
      <c r="C7" s="32">
        <f>C6+0.5</f>
        <v>1.5</v>
      </c>
      <c r="D7" s="33">
        <f t="shared" si="0"/>
        <v>1.225</v>
      </c>
      <c r="E7" s="32">
        <f aca="true" t="shared" si="6" ref="E7:G23">E6+0.5</f>
        <v>11.5</v>
      </c>
      <c r="F7" s="33">
        <f t="shared" si="1"/>
        <v>9.391666666666667</v>
      </c>
      <c r="G7" s="32">
        <f t="shared" si="6"/>
        <v>21.5</v>
      </c>
      <c r="H7" s="34">
        <f t="shared" si="2"/>
        <v>17.558333333333334</v>
      </c>
      <c r="K7" s="32">
        <f>K6+0.5</f>
        <v>1.5</v>
      </c>
      <c r="L7" s="33">
        <f t="shared" si="3"/>
        <v>1.275</v>
      </c>
      <c r="M7" s="32">
        <f aca="true" t="shared" si="7" ref="M7:M25">M6+0.5</f>
        <v>11.5</v>
      </c>
      <c r="N7" s="33">
        <f t="shared" si="4"/>
        <v>9.775</v>
      </c>
      <c r="O7" s="32">
        <f aca="true" t="shared" si="8" ref="O7:O24">O6+0.5</f>
        <v>21.5</v>
      </c>
      <c r="P7" s="34">
        <f t="shared" si="5"/>
        <v>18.275</v>
      </c>
    </row>
    <row r="8" spans="3:16" ht="12.75">
      <c r="C8" s="28">
        <f aca="true" t="shared" si="9" ref="C8:C25">C7+0.5</f>
        <v>2</v>
      </c>
      <c r="D8" s="29">
        <f t="shared" si="0"/>
        <v>1.6333333333333333</v>
      </c>
      <c r="E8" s="28">
        <f t="shared" si="6"/>
        <v>12</v>
      </c>
      <c r="F8" s="29">
        <f t="shared" si="1"/>
        <v>9.8</v>
      </c>
      <c r="G8" s="28">
        <f t="shared" si="6"/>
        <v>22</v>
      </c>
      <c r="H8" s="31">
        <f t="shared" si="2"/>
        <v>17.966666666666665</v>
      </c>
      <c r="K8" s="28">
        <f aca="true" t="shared" si="10" ref="K8:K25">K7+0.5</f>
        <v>2</v>
      </c>
      <c r="L8" s="29">
        <f t="shared" si="3"/>
        <v>1.7</v>
      </c>
      <c r="M8" s="28">
        <f t="shared" si="7"/>
        <v>12</v>
      </c>
      <c r="N8" s="29">
        <f t="shared" si="4"/>
        <v>10.2</v>
      </c>
      <c r="O8" s="28">
        <f t="shared" si="8"/>
        <v>22</v>
      </c>
      <c r="P8" s="31">
        <f t="shared" si="5"/>
        <v>18.7</v>
      </c>
    </row>
    <row r="9" spans="3:16" ht="12.75">
      <c r="C9" s="32">
        <f t="shared" si="9"/>
        <v>2.5</v>
      </c>
      <c r="D9" s="33">
        <f t="shared" si="0"/>
        <v>2.0416666666666665</v>
      </c>
      <c r="E9" s="32">
        <f t="shared" si="6"/>
        <v>12.5</v>
      </c>
      <c r="F9" s="33">
        <f t="shared" si="1"/>
        <v>10.208333333333334</v>
      </c>
      <c r="G9" s="32">
        <f t="shared" si="6"/>
        <v>22.5</v>
      </c>
      <c r="H9" s="34">
        <f t="shared" si="2"/>
        <v>18.375</v>
      </c>
      <c r="K9" s="32">
        <f t="shared" si="10"/>
        <v>2.5</v>
      </c>
      <c r="L9" s="33">
        <f t="shared" si="3"/>
        <v>2.125</v>
      </c>
      <c r="M9" s="32">
        <f t="shared" si="7"/>
        <v>12.5</v>
      </c>
      <c r="N9" s="33">
        <f t="shared" si="4"/>
        <v>10.625</v>
      </c>
      <c r="O9" s="32">
        <f t="shared" si="8"/>
        <v>22.5</v>
      </c>
      <c r="P9" s="34">
        <f t="shared" si="5"/>
        <v>19.125</v>
      </c>
    </row>
    <row r="10" spans="3:16" ht="12.75">
      <c r="C10" s="28">
        <f t="shared" si="9"/>
        <v>3</v>
      </c>
      <c r="D10" s="29">
        <f t="shared" si="0"/>
        <v>2.45</v>
      </c>
      <c r="E10" s="28">
        <f t="shared" si="6"/>
        <v>13</v>
      </c>
      <c r="F10" s="29">
        <f t="shared" si="1"/>
        <v>10.616666666666667</v>
      </c>
      <c r="G10" s="28">
        <f t="shared" si="6"/>
        <v>23</v>
      </c>
      <c r="H10" s="31">
        <f t="shared" si="2"/>
        <v>18.783333333333335</v>
      </c>
      <c r="K10" s="28">
        <f t="shared" si="10"/>
        <v>3</v>
      </c>
      <c r="L10" s="29">
        <f t="shared" si="3"/>
        <v>2.55</v>
      </c>
      <c r="M10" s="28">
        <f t="shared" si="7"/>
        <v>13</v>
      </c>
      <c r="N10" s="29">
        <f t="shared" si="4"/>
        <v>11.05</v>
      </c>
      <c r="O10" s="28">
        <f t="shared" si="8"/>
        <v>23</v>
      </c>
      <c r="P10" s="31">
        <f t="shared" si="5"/>
        <v>19.55</v>
      </c>
    </row>
    <row r="11" spans="3:16" ht="12.75">
      <c r="C11" s="32">
        <f t="shared" si="9"/>
        <v>3.5</v>
      </c>
      <c r="D11" s="33">
        <f t="shared" si="0"/>
        <v>2.8583333333333334</v>
      </c>
      <c r="E11" s="32">
        <f t="shared" si="6"/>
        <v>13.5</v>
      </c>
      <c r="F11" s="33">
        <f t="shared" si="1"/>
        <v>11.025</v>
      </c>
      <c r="G11" s="32">
        <f t="shared" si="6"/>
        <v>23.5</v>
      </c>
      <c r="H11" s="34">
        <f t="shared" si="2"/>
        <v>19.191666666666666</v>
      </c>
      <c r="K11" s="32">
        <f t="shared" si="10"/>
        <v>3.5</v>
      </c>
      <c r="L11" s="33">
        <f t="shared" si="3"/>
        <v>2.975</v>
      </c>
      <c r="M11" s="32">
        <f t="shared" si="7"/>
        <v>13.5</v>
      </c>
      <c r="N11" s="33">
        <f t="shared" si="4"/>
        <v>11.475</v>
      </c>
      <c r="O11" s="32">
        <f t="shared" si="8"/>
        <v>23.5</v>
      </c>
      <c r="P11" s="34">
        <f t="shared" si="5"/>
        <v>19.975</v>
      </c>
    </row>
    <row r="12" spans="3:16" ht="12.75">
      <c r="C12" s="28">
        <f t="shared" si="9"/>
        <v>4</v>
      </c>
      <c r="D12" s="29">
        <f t="shared" si="0"/>
        <v>3.2666666666666666</v>
      </c>
      <c r="E12" s="28">
        <f t="shared" si="6"/>
        <v>14</v>
      </c>
      <c r="F12" s="29">
        <f t="shared" si="1"/>
        <v>11.433333333333334</v>
      </c>
      <c r="G12" s="28">
        <f t="shared" si="6"/>
        <v>24</v>
      </c>
      <c r="H12" s="31">
        <f t="shared" si="2"/>
        <v>19.6</v>
      </c>
      <c r="K12" s="28">
        <f t="shared" si="10"/>
        <v>4</v>
      </c>
      <c r="L12" s="29">
        <f t="shared" si="3"/>
        <v>3.4</v>
      </c>
      <c r="M12" s="28">
        <f t="shared" si="7"/>
        <v>14</v>
      </c>
      <c r="N12" s="29">
        <f t="shared" si="4"/>
        <v>11.9</v>
      </c>
      <c r="O12" s="28">
        <f t="shared" si="8"/>
        <v>24</v>
      </c>
      <c r="P12" s="31">
        <f t="shared" si="5"/>
        <v>20.4</v>
      </c>
    </row>
    <row r="13" spans="3:16" ht="12.75">
      <c r="C13" s="32">
        <f t="shared" si="9"/>
        <v>4.5</v>
      </c>
      <c r="D13" s="33">
        <f t="shared" si="0"/>
        <v>3.675</v>
      </c>
      <c r="E13" s="32">
        <f t="shared" si="6"/>
        <v>14.5</v>
      </c>
      <c r="F13" s="33">
        <f t="shared" si="1"/>
        <v>11.841666666666667</v>
      </c>
      <c r="G13" s="32">
        <f t="shared" si="6"/>
        <v>24.5</v>
      </c>
      <c r="H13" s="34">
        <f t="shared" si="2"/>
        <v>20.008333333333333</v>
      </c>
      <c r="K13" s="32">
        <f t="shared" si="10"/>
        <v>4.5</v>
      </c>
      <c r="L13" s="33">
        <f t="shared" si="3"/>
        <v>3.825</v>
      </c>
      <c r="M13" s="32">
        <f t="shared" si="7"/>
        <v>14.5</v>
      </c>
      <c r="N13" s="33">
        <f t="shared" si="4"/>
        <v>12.325</v>
      </c>
      <c r="O13" s="32">
        <f t="shared" si="8"/>
        <v>24.5</v>
      </c>
      <c r="P13" s="34">
        <f t="shared" si="5"/>
        <v>20.825</v>
      </c>
    </row>
    <row r="14" spans="3:16" ht="12.75">
      <c r="C14" s="35">
        <f t="shared" si="9"/>
        <v>5</v>
      </c>
      <c r="D14" s="36">
        <f t="shared" si="0"/>
        <v>4.083333333333333</v>
      </c>
      <c r="E14" s="35">
        <f t="shared" si="6"/>
        <v>15</v>
      </c>
      <c r="F14" s="36">
        <f t="shared" si="1"/>
        <v>12.25</v>
      </c>
      <c r="G14" s="35">
        <f t="shared" si="6"/>
        <v>25</v>
      </c>
      <c r="H14" s="37">
        <f t="shared" si="2"/>
        <v>20.416666666666668</v>
      </c>
      <c r="K14" s="35">
        <f t="shared" si="10"/>
        <v>5</v>
      </c>
      <c r="L14" s="36">
        <f t="shared" si="3"/>
        <v>4.25</v>
      </c>
      <c r="M14" s="35">
        <f t="shared" si="7"/>
        <v>15</v>
      </c>
      <c r="N14" s="36">
        <f t="shared" si="4"/>
        <v>12.75</v>
      </c>
      <c r="O14" s="35">
        <f t="shared" si="8"/>
        <v>25</v>
      </c>
      <c r="P14" s="37">
        <f t="shared" si="5"/>
        <v>21.25</v>
      </c>
    </row>
    <row r="15" spans="3:16" ht="12.75">
      <c r="C15" s="32">
        <f t="shared" si="9"/>
        <v>5.5</v>
      </c>
      <c r="D15" s="33">
        <f t="shared" si="0"/>
        <v>4.491666666666666</v>
      </c>
      <c r="E15" s="32">
        <f t="shared" si="6"/>
        <v>15.5</v>
      </c>
      <c r="F15" s="33">
        <f t="shared" si="1"/>
        <v>12.658333333333333</v>
      </c>
      <c r="G15" s="32">
        <f t="shared" si="6"/>
        <v>25.5</v>
      </c>
      <c r="H15" s="34">
        <f t="shared" si="2"/>
        <v>20.825</v>
      </c>
      <c r="K15" s="32">
        <f t="shared" si="10"/>
        <v>5.5</v>
      </c>
      <c r="L15" s="33">
        <f t="shared" si="3"/>
        <v>4.675</v>
      </c>
      <c r="M15" s="32">
        <f t="shared" si="7"/>
        <v>15.5</v>
      </c>
      <c r="N15" s="33">
        <f t="shared" si="4"/>
        <v>13.175</v>
      </c>
      <c r="O15" s="32">
        <f t="shared" si="8"/>
        <v>25.5</v>
      </c>
      <c r="P15" s="34">
        <f t="shared" si="5"/>
        <v>21.675</v>
      </c>
    </row>
    <row r="16" spans="3:16" ht="12.75">
      <c r="C16" s="28">
        <f t="shared" si="9"/>
        <v>6</v>
      </c>
      <c r="D16" s="29">
        <f t="shared" si="0"/>
        <v>4.9</v>
      </c>
      <c r="E16" s="28">
        <f t="shared" si="6"/>
        <v>16</v>
      </c>
      <c r="F16" s="29">
        <f t="shared" si="1"/>
        <v>13.066666666666666</v>
      </c>
      <c r="G16" s="28">
        <f t="shared" si="6"/>
        <v>26</v>
      </c>
      <c r="H16" s="31">
        <f t="shared" si="2"/>
        <v>21.233333333333334</v>
      </c>
      <c r="K16" s="28">
        <f t="shared" si="10"/>
        <v>6</v>
      </c>
      <c r="L16" s="29">
        <f t="shared" si="3"/>
        <v>5.1</v>
      </c>
      <c r="M16" s="28">
        <f t="shared" si="7"/>
        <v>16</v>
      </c>
      <c r="N16" s="29">
        <f t="shared" si="4"/>
        <v>13.6</v>
      </c>
      <c r="O16" s="28">
        <f t="shared" si="8"/>
        <v>26</v>
      </c>
      <c r="P16" s="31">
        <f t="shared" si="5"/>
        <v>22.1</v>
      </c>
    </row>
    <row r="17" spans="3:16" ht="12.75">
      <c r="C17" s="32">
        <f t="shared" si="9"/>
        <v>6.5</v>
      </c>
      <c r="D17" s="33">
        <f t="shared" si="0"/>
        <v>5.308333333333334</v>
      </c>
      <c r="E17" s="32">
        <f t="shared" si="6"/>
        <v>16.5</v>
      </c>
      <c r="F17" s="33">
        <f t="shared" si="1"/>
        <v>13.475</v>
      </c>
      <c r="G17" s="32">
        <f t="shared" si="6"/>
        <v>26.5</v>
      </c>
      <c r="H17" s="34">
        <f t="shared" si="2"/>
        <v>21.641666666666666</v>
      </c>
      <c r="K17" s="32">
        <f t="shared" si="10"/>
        <v>6.5</v>
      </c>
      <c r="L17" s="33">
        <f t="shared" si="3"/>
        <v>5.525</v>
      </c>
      <c r="M17" s="32">
        <f t="shared" si="7"/>
        <v>16.5</v>
      </c>
      <c r="N17" s="33">
        <f t="shared" si="4"/>
        <v>14.025</v>
      </c>
      <c r="O17" s="32">
        <f t="shared" si="8"/>
        <v>26.5</v>
      </c>
      <c r="P17" s="34">
        <f t="shared" si="5"/>
        <v>22.525</v>
      </c>
    </row>
    <row r="18" spans="3:16" ht="12.75">
      <c r="C18" s="28">
        <f t="shared" si="9"/>
        <v>7</v>
      </c>
      <c r="D18" s="29">
        <f t="shared" si="0"/>
        <v>5.716666666666667</v>
      </c>
      <c r="E18" s="28">
        <f t="shared" si="6"/>
        <v>17</v>
      </c>
      <c r="F18" s="29">
        <f t="shared" si="1"/>
        <v>13.883333333333333</v>
      </c>
      <c r="G18" s="28">
        <f t="shared" si="6"/>
        <v>27</v>
      </c>
      <c r="H18" s="31">
        <f t="shared" si="2"/>
        <v>22.05</v>
      </c>
      <c r="K18" s="28">
        <f t="shared" si="10"/>
        <v>7</v>
      </c>
      <c r="L18" s="29">
        <f t="shared" si="3"/>
        <v>5.95</v>
      </c>
      <c r="M18" s="28">
        <f t="shared" si="7"/>
        <v>17</v>
      </c>
      <c r="N18" s="29">
        <f t="shared" si="4"/>
        <v>14.45</v>
      </c>
      <c r="O18" s="28">
        <f t="shared" si="8"/>
        <v>27</v>
      </c>
      <c r="P18" s="31">
        <f t="shared" si="5"/>
        <v>22.95</v>
      </c>
    </row>
    <row r="19" spans="3:16" ht="12.75">
      <c r="C19" s="32">
        <f t="shared" si="9"/>
        <v>7.5</v>
      </c>
      <c r="D19" s="33">
        <f t="shared" si="0"/>
        <v>6.125</v>
      </c>
      <c r="E19" s="32">
        <f t="shared" si="6"/>
        <v>17.5</v>
      </c>
      <c r="F19" s="33">
        <f t="shared" si="1"/>
        <v>14.291666666666666</v>
      </c>
      <c r="G19" s="32">
        <f t="shared" si="6"/>
        <v>27.5</v>
      </c>
      <c r="H19" s="34">
        <f t="shared" si="2"/>
        <v>22.458333333333332</v>
      </c>
      <c r="K19" s="32">
        <f t="shared" si="10"/>
        <v>7.5</v>
      </c>
      <c r="L19" s="33">
        <f t="shared" si="3"/>
        <v>6.375</v>
      </c>
      <c r="M19" s="32">
        <f t="shared" si="7"/>
        <v>17.5</v>
      </c>
      <c r="N19" s="33">
        <f t="shared" si="4"/>
        <v>14.875</v>
      </c>
      <c r="O19" s="32">
        <f t="shared" si="8"/>
        <v>27.5</v>
      </c>
      <c r="P19" s="34">
        <f t="shared" si="5"/>
        <v>23.375</v>
      </c>
    </row>
    <row r="20" spans="3:16" ht="12.75">
      <c r="C20" s="28">
        <f t="shared" si="9"/>
        <v>8</v>
      </c>
      <c r="D20" s="29">
        <f t="shared" si="0"/>
        <v>6.533333333333333</v>
      </c>
      <c r="E20" s="28">
        <f t="shared" si="6"/>
        <v>18</v>
      </c>
      <c r="F20" s="29">
        <f t="shared" si="1"/>
        <v>14.7</v>
      </c>
      <c r="G20" s="28">
        <f t="shared" si="6"/>
        <v>28</v>
      </c>
      <c r="H20" s="31">
        <f t="shared" si="2"/>
        <v>22.866666666666667</v>
      </c>
      <c r="K20" s="28">
        <f t="shared" si="10"/>
        <v>8</v>
      </c>
      <c r="L20" s="29">
        <f t="shared" si="3"/>
        <v>6.8</v>
      </c>
      <c r="M20" s="28">
        <f t="shared" si="7"/>
        <v>18</v>
      </c>
      <c r="N20" s="29">
        <f t="shared" si="4"/>
        <v>15.3</v>
      </c>
      <c r="O20" s="28">
        <f t="shared" si="8"/>
        <v>28</v>
      </c>
      <c r="P20" s="31">
        <f t="shared" si="5"/>
        <v>23.8</v>
      </c>
    </row>
    <row r="21" spans="3:16" ht="12.75">
      <c r="C21" s="32">
        <f t="shared" si="9"/>
        <v>8.5</v>
      </c>
      <c r="D21" s="33">
        <f t="shared" si="0"/>
        <v>6.941666666666666</v>
      </c>
      <c r="E21" s="32">
        <f t="shared" si="6"/>
        <v>18.5</v>
      </c>
      <c r="F21" s="33">
        <f t="shared" si="1"/>
        <v>15.108333333333333</v>
      </c>
      <c r="G21" s="32">
        <f t="shared" si="6"/>
        <v>28.5</v>
      </c>
      <c r="H21" s="34">
        <f t="shared" si="2"/>
        <v>23.275</v>
      </c>
      <c r="K21" s="32">
        <f t="shared" si="10"/>
        <v>8.5</v>
      </c>
      <c r="L21" s="33">
        <f t="shared" si="3"/>
        <v>7.225</v>
      </c>
      <c r="M21" s="32">
        <f t="shared" si="7"/>
        <v>18.5</v>
      </c>
      <c r="N21" s="33">
        <f t="shared" si="4"/>
        <v>15.725</v>
      </c>
      <c r="O21" s="32">
        <f t="shared" si="8"/>
        <v>28.5</v>
      </c>
      <c r="P21" s="34">
        <f t="shared" si="5"/>
        <v>24.225</v>
      </c>
    </row>
    <row r="22" spans="3:16" ht="12.75">
      <c r="C22" s="28">
        <f t="shared" si="9"/>
        <v>9</v>
      </c>
      <c r="D22" s="29">
        <f t="shared" si="0"/>
        <v>7.35</v>
      </c>
      <c r="E22" s="28">
        <f t="shared" si="6"/>
        <v>19</v>
      </c>
      <c r="F22" s="29">
        <f t="shared" si="1"/>
        <v>15.516666666666667</v>
      </c>
      <c r="G22" s="28">
        <f t="shared" si="6"/>
        <v>29</v>
      </c>
      <c r="H22" s="31">
        <f t="shared" si="2"/>
        <v>23.683333333333334</v>
      </c>
      <c r="K22" s="28">
        <f t="shared" si="10"/>
        <v>9</v>
      </c>
      <c r="L22" s="29">
        <f t="shared" si="3"/>
        <v>7.65</v>
      </c>
      <c r="M22" s="28">
        <f t="shared" si="7"/>
        <v>19</v>
      </c>
      <c r="N22" s="29">
        <f t="shared" si="4"/>
        <v>16.15</v>
      </c>
      <c r="O22" s="28">
        <f t="shared" si="8"/>
        <v>29</v>
      </c>
      <c r="P22" s="31">
        <f t="shared" si="5"/>
        <v>24.65</v>
      </c>
    </row>
    <row r="23" spans="3:16" ht="12.75">
      <c r="C23" s="32">
        <f t="shared" si="9"/>
        <v>9.5</v>
      </c>
      <c r="D23" s="33">
        <f t="shared" si="0"/>
        <v>7.758333333333334</v>
      </c>
      <c r="E23" s="32">
        <f t="shared" si="6"/>
        <v>19.5</v>
      </c>
      <c r="F23" s="33">
        <f t="shared" si="1"/>
        <v>15.925</v>
      </c>
      <c r="G23" s="32">
        <f t="shared" si="6"/>
        <v>29.5</v>
      </c>
      <c r="H23" s="34">
        <f t="shared" si="2"/>
        <v>24.091666666666665</v>
      </c>
      <c r="K23" s="32">
        <f t="shared" si="10"/>
        <v>9.5</v>
      </c>
      <c r="L23" s="33">
        <f t="shared" si="3"/>
        <v>8.075</v>
      </c>
      <c r="M23" s="32">
        <f t="shared" si="7"/>
        <v>19.5</v>
      </c>
      <c r="N23" s="33">
        <f t="shared" si="4"/>
        <v>16.575</v>
      </c>
      <c r="O23" s="32">
        <f t="shared" si="8"/>
        <v>29.5</v>
      </c>
      <c r="P23" s="34">
        <f t="shared" si="5"/>
        <v>25.075</v>
      </c>
    </row>
    <row r="24" spans="3:16" ht="12.75">
      <c r="C24" s="35">
        <f t="shared" si="9"/>
        <v>10</v>
      </c>
      <c r="D24" s="36">
        <f t="shared" si="0"/>
        <v>8.166666666666666</v>
      </c>
      <c r="E24" s="35">
        <f>E23+0.5</f>
        <v>20</v>
      </c>
      <c r="F24" s="36">
        <f t="shared" si="1"/>
        <v>16.333333333333332</v>
      </c>
      <c r="G24" s="35">
        <f>G23+0.5</f>
        <v>30</v>
      </c>
      <c r="H24" s="37">
        <f t="shared" si="2"/>
        <v>24.5</v>
      </c>
      <c r="K24" s="35">
        <f t="shared" si="10"/>
        <v>10</v>
      </c>
      <c r="L24" s="36">
        <f t="shared" si="3"/>
        <v>8.5</v>
      </c>
      <c r="M24" s="35">
        <f t="shared" si="7"/>
        <v>20</v>
      </c>
      <c r="N24" s="36">
        <f t="shared" si="4"/>
        <v>17</v>
      </c>
      <c r="O24" s="35">
        <f t="shared" si="8"/>
        <v>30</v>
      </c>
      <c r="P24" s="37">
        <f t="shared" si="5"/>
        <v>25.5</v>
      </c>
    </row>
    <row r="25" spans="3:16" ht="12.75">
      <c r="C25" s="32">
        <f t="shared" si="9"/>
        <v>10.5</v>
      </c>
      <c r="D25" s="33">
        <f t="shared" si="0"/>
        <v>8.575</v>
      </c>
      <c r="E25" s="32">
        <f>E24+0.5</f>
        <v>20.5</v>
      </c>
      <c r="F25" s="33">
        <f t="shared" si="1"/>
        <v>16.741666666666667</v>
      </c>
      <c r="G25" s="32"/>
      <c r="H25" s="34"/>
      <c r="K25" s="32">
        <f t="shared" si="10"/>
        <v>10.5</v>
      </c>
      <c r="L25" s="33">
        <f t="shared" si="3"/>
        <v>8.925</v>
      </c>
      <c r="M25" s="32">
        <f t="shared" si="7"/>
        <v>20.5</v>
      </c>
      <c r="N25" s="33">
        <f t="shared" si="4"/>
        <v>17.425</v>
      </c>
      <c r="O25" s="32"/>
      <c r="P25" s="34"/>
    </row>
    <row r="26" spans="3:16" ht="61.5" customHeight="1">
      <c r="C26" s="15"/>
      <c r="D26" s="17"/>
      <c r="F26" s="17"/>
      <c r="H26" s="17"/>
      <c r="K26" s="15"/>
      <c r="L26" s="17"/>
      <c r="N26" s="17"/>
      <c r="P26" s="17"/>
    </row>
    <row r="27" ht="12.75" thickBot="1"/>
    <row r="28" spans="2:16" ht="15.75" thickBot="1">
      <c r="B28" s="17"/>
      <c r="C28" s="21"/>
      <c r="D28" s="22">
        <f>INT(B29)+(B29-INT(B29))*0.6</f>
        <v>1.1199999999999999</v>
      </c>
      <c r="E28" s="23" t="s">
        <v>12</v>
      </c>
      <c r="F28" s="24"/>
      <c r="G28" s="25"/>
      <c r="H28" s="26"/>
      <c r="J28" s="17"/>
      <c r="K28" s="21"/>
      <c r="L28" s="22">
        <f>INT(J29)+(J29-INT(J29))*0.6</f>
        <v>1.0923076923076922</v>
      </c>
      <c r="M28" s="23" t="s">
        <v>12</v>
      </c>
      <c r="N28" s="24"/>
      <c r="O28" s="25"/>
      <c r="P28" s="26"/>
    </row>
    <row r="29" spans="2:16" ht="16.5">
      <c r="B29" s="17">
        <f>60/C29</f>
        <v>1.2</v>
      </c>
      <c r="C29" s="27">
        <f>C5+1</f>
        <v>50</v>
      </c>
      <c r="D29" s="18" t="s">
        <v>9</v>
      </c>
      <c r="E29" s="16" t="s">
        <v>11</v>
      </c>
      <c r="F29" s="19" t="s">
        <v>9</v>
      </c>
      <c r="G29" s="16" t="s">
        <v>11</v>
      </c>
      <c r="H29" s="20" t="s">
        <v>9</v>
      </c>
      <c r="J29" s="17">
        <f>60/K29</f>
        <v>1.1538461538461537</v>
      </c>
      <c r="K29" s="27">
        <f>K5+1</f>
        <v>52</v>
      </c>
      <c r="L29" s="18" t="s">
        <v>9</v>
      </c>
      <c r="M29" s="16" t="s">
        <v>11</v>
      </c>
      <c r="N29" s="19" t="s">
        <v>9</v>
      </c>
      <c r="O29" s="16" t="s">
        <v>11</v>
      </c>
      <c r="P29" s="20" t="s">
        <v>9</v>
      </c>
    </row>
    <row r="30" spans="3:16" ht="12.75">
      <c r="C30" s="28">
        <v>1</v>
      </c>
      <c r="D30" s="29">
        <f aca="true" t="shared" si="11" ref="D30:D49">$C$29*C30/60</f>
        <v>0.8333333333333334</v>
      </c>
      <c r="E30" s="30">
        <f>C30+10</f>
        <v>11</v>
      </c>
      <c r="F30" s="29">
        <f aca="true" t="shared" si="12" ref="F30:F49">$C$29*E30/60</f>
        <v>9.166666666666666</v>
      </c>
      <c r="G30" s="30">
        <f>E30+10</f>
        <v>21</v>
      </c>
      <c r="H30" s="31">
        <f aca="true" t="shared" si="13" ref="H30:H48">$C$29*G30/60</f>
        <v>17.5</v>
      </c>
      <c r="K30" s="28">
        <v>1</v>
      </c>
      <c r="L30" s="29">
        <f aca="true" t="shared" si="14" ref="L30:L49">$K$29*K30/60</f>
        <v>0.8666666666666667</v>
      </c>
      <c r="M30" s="30">
        <f>K30+10</f>
        <v>11</v>
      </c>
      <c r="N30" s="29">
        <f aca="true" t="shared" si="15" ref="N30:N49">$K$29*M30/60</f>
        <v>9.533333333333333</v>
      </c>
      <c r="O30" s="30">
        <f>M30+10</f>
        <v>21</v>
      </c>
      <c r="P30" s="31">
        <f aca="true" t="shared" si="16" ref="P30:P48">$K$29*O30/60</f>
        <v>18.2</v>
      </c>
    </row>
    <row r="31" spans="3:16" ht="12.75">
      <c r="C31" s="32">
        <f>C30+0.5</f>
        <v>1.5</v>
      </c>
      <c r="D31" s="33">
        <f t="shared" si="11"/>
        <v>1.25</v>
      </c>
      <c r="E31" s="32">
        <f aca="true" t="shared" si="17" ref="E31:E49">E30+0.5</f>
        <v>11.5</v>
      </c>
      <c r="F31" s="33">
        <f t="shared" si="12"/>
        <v>9.583333333333334</v>
      </c>
      <c r="G31" s="32">
        <f aca="true" t="shared" si="18" ref="G31:G48">G30+0.5</f>
        <v>21.5</v>
      </c>
      <c r="H31" s="34">
        <f t="shared" si="13"/>
        <v>17.916666666666668</v>
      </c>
      <c r="K31" s="32">
        <f>K30+0.5</f>
        <v>1.5</v>
      </c>
      <c r="L31" s="33">
        <f t="shared" si="14"/>
        <v>1.3</v>
      </c>
      <c r="M31" s="32">
        <f aca="true" t="shared" si="19" ref="M31:M49">M30+0.5</f>
        <v>11.5</v>
      </c>
      <c r="N31" s="33">
        <f t="shared" si="15"/>
        <v>9.966666666666667</v>
      </c>
      <c r="O31" s="32">
        <f aca="true" t="shared" si="20" ref="O31:O48">O30+0.5</f>
        <v>21.5</v>
      </c>
      <c r="P31" s="34">
        <f t="shared" si="16"/>
        <v>18.633333333333333</v>
      </c>
    </row>
    <row r="32" spans="3:16" ht="12.75">
      <c r="C32" s="28">
        <f aca="true" t="shared" si="21" ref="C32:C49">C31+0.5</f>
        <v>2</v>
      </c>
      <c r="D32" s="29">
        <f t="shared" si="11"/>
        <v>1.6666666666666667</v>
      </c>
      <c r="E32" s="28">
        <f t="shared" si="17"/>
        <v>12</v>
      </c>
      <c r="F32" s="29">
        <f t="shared" si="12"/>
        <v>10</v>
      </c>
      <c r="G32" s="28">
        <f t="shared" si="18"/>
        <v>22</v>
      </c>
      <c r="H32" s="31">
        <f t="shared" si="13"/>
        <v>18.333333333333332</v>
      </c>
      <c r="K32" s="28">
        <f aca="true" t="shared" si="22" ref="K32:K49">K31+0.5</f>
        <v>2</v>
      </c>
      <c r="L32" s="29">
        <f t="shared" si="14"/>
        <v>1.7333333333333334</v>
      </c>
      <c r="M32" s="28">
        <f t="shared" si="19"/>
        <v>12</v>
      </c>
      <c r="N32" s="29">
        <f t="shared" si="15"/>
        <v>10.4</v>
      </c>
      <c r="O32" s="28">
        <f t="shared" si="20"/>
        <v>22</v>
      </c>
      <c r="P32" s="31">
        <f t="shared" si="16"/>
        <v>19.066666666666666</v>
      </c>
    </row>
    <row r="33" spans="3:16" ht="12.75">
      <c r="C33" s="32">
        <f t="shared" si="21"/>
        <v>2.5</v>
      </c>
      <c r="D33" s="33">
        <f t="shared" si="11"/>
        <v>2.0833333333333335</v>
      </c>
      <c r="E33" s="32">
        <f t="shared" si="17"/>
        <v>12.5</v>
      </c>
      <c r="F33" s="33">
        <f t="shared" si="12"/>
        <v>10.416666666666666</v>
      </c>
      <c r="G33" s="32">
        <f t="shared" si="18"/>
        <v>22.5</v>
      </c>
      <c r="H33" s="34">
        <f t="shared" si="13"/>
        <v>18.75</v>
      </c>
      <c r="K33" s="32">
        <f t="shared" si="22"/>
        <v>2.5</v>
      </c>
      <c r="L33" s="33">
        <f t="shared" si="14"/>
        <v>2.1666666666666665</v>
      </c>
      <c r="M33" s="32">
        <f t="shared" si="19"/>
        <v>12.5</v>
      </c>
      <c r="N33" s="33">
        <f t="shared" si="15"/>
        <v>10.833333333333334</v>
      </c>
      <c r="O33" s="32">
        <f t="shared" si="20"/>
        <v>22.5</v>
      </c>
      <c r="P33" s="34">
        <f t="shared" si="16"/>
        <v>19.5</v>
      </c>
    </row>
    <row r="34" spans="3:16" ht="12.75">
      <c r="C34" s="28">
        <f t="shared" si="21"/>
        <v>3</v>
      </c>
      <c r="D34" s="29">
        <f t="shared" si="11"/>
        <v>2.5</v>
      </c>
      <c r="E34" s="28">
        <f t="shared" si="17"/>
        <v>13</v>
      </c>
      <c r="F34" s="29">
        <f t="shared" si="12"/>
        <v>10.833333333333334</v>
      </c>
      <c r="G34" s="28">
        <f t="shared" si="18"/>
        <v>23</v>
      </c>
      <c r="H34" s="31">
        <f t="shared" si="13"/>
        <v>19.166666666666668</v>
      </c>
      <c r="K34" s="28">
        <f t="shared" si="22"/>
        <v>3</v>
      </c>
      <c r="L34" s="29">
        <f t="shared" si="14"/>
        <v>2.6</v>
      </c>
      <c r="M34" s="28">
        <f t="shared" si="19"/>
        <v>13</v>
      </c>
      <c r="N34" s="29">
        <f t="shared" si="15"/>
        <v>11.266666666666667</v>
      </c>
      <c r="O34" s="28">
        <f t="shared" si="20"/>
        <v>23</v>
      </c>
      <c r="P34" s="31">
        <f t="shared" si="16"/>
        <v>19.933333333333334</v>
      </c>
    </row>
    <row r="35" spans="3:16" ht="12.75">
      <c r="C35" s="32">
        <f t="shared" si="21"/>
        <v>3.5</v>
      </c>
      <c r="D35" s="33">
        <f t="shared" si="11"/>
        <v>2.9166666666666665</v>
      </c>
      <c r="E35" s="32">
        <f t="shared" si="17"/>
        <v>13.5</v>
      </c>
      <c r="F35" s="33">
        <f t="shared" si="12"/>
        <v>11.25</v>
      </c>
      <c r="G35" s="32">
        <f t="shared" si="18"/>
        <v>23.5</v>
      </c>
      <c r="H35" s="34">
        <f t="shared" si="13"/>
        <v>19.583333333333332</v>
      </c>
      <c r="K35" s="32">
        <f t="shared" si="22"/>
        <v>3.5</v>
      </c>
      <c r="L35" s="33">
        <f t="shared" si="14"/>
        <v>3.033333333333333</v>
      </c>
      <c r="M35" s="32">
        <f t="shared" si="19"/>
        <v>13.5</v>
      </c>
      <c r="N35" s="33">
        <f t="shared" si="15"/>
        <v>11.7</v>
      </c>
      <c r="O35" s="32">
        <f t="shared" si="20"/>
        <v>23.5</v>
      </c>
      <c r="P35" s="34">
        <f t="shared" si="16"/>
        <v>20.366666666666667</v>
      </c>
    </row>
    <row r="36" spans="3:16" ht="12.75">
      <c r="C36" s="28">
        <f t="shared" si="21"/>
        <v>4</v>
      </c>
      <c r="D36" s="29">
        <f t="shared" si="11"/>
        <v>3.3333333333333335</v>
      </c>
      <c r="E36" s="28">
        <f t="shared" si="17"/>
        <v>14</v>
      </c>
      <c r="F36" s="29">
        <f t="shared" si="12"/>
        <v>11.666666666666666</v>
      </c>
      <c r="G36" s="28">
        <f t="shared" si="18"/>
        <v>24</v>
      </c>
      <c r="H36" s="31">
        <f t="shared" si="13"/>
        <v>20</v>
      </c>
      <c r="K36" s="28">
        <f t="shared" si="22"/>
        <v>4</v>
      </c>
      <c r="L36" s="29">
        <f t="shared" si="14"/>
        <v>3.466666666666667</v>
      </c>
      <c r="M36" s="28">
        <f t="shared" si="19"/>
        <v>14</v>
      </c>
      <c r="N36" s="29">
        <f t="shared" si="15"/>
        <v>12.133333333333333</v>
      </c>
      <c r="O36" s="28">
        <f t="shared" si="20"/>
        <v>24</v>
      </c>
      <c r="P36" s="31">
        <f t="shared" si="16"/>
        <v>20.8</v>
      </c>
    </row>
    <row r="37" spans="3:16" ht="12.75">
      <c r="C37" s="32">
        <f t="shared" si="21"/>
        <v>4.5</v>
      </c>
      <c r="D37" s="33">
        <f t="shared" si="11"/>
        <v>3.75</v>
      </c>
      <c r="E37" s="32">
        <f t="shared" si="17"/>
        <v>14.5</v>
      </c>
      <c r="F37" s="33">
        <f t="shared" si="12"/>
        <v>12.083333333333334</v>
      </c>
      <c r="G37" s="32">
        <f t="shared" si="18"/>
        <v>24.5</v>
      </c>
      <c r="H37" s="34">
        <f t="shared" si="13"/>
        <v>20.416666666666668</v>
      </c>
      <c r="K37" s="32">
        <f t="shared" si="22"/>
        <v>4.5</v>
      </c>
      <c r="L37" s="33">
        <f t="shared" si="14"/>
        <v>3.9</v>
      </c>
      <c r="M37" s="32">
        <f t="shared" si="19"/>
        <v>14.5</v>
      </c>
      <c r="N37" s="33">
        <f t="shared" si="15"/>
        <v>12.566666666666666</v>
      </c>
      <c r="O37" s="32">
        <f t="shared" si="20"/>
        <v>24.5</v>
      </c>
      <c r="P37" s="34">
        <f t="shared" si="16"/>
        <v>21.233333333333334</v>
      </c>
    </row>
    <row r="38" spans="3:16" ht="12.75">
      <c r="C38" s="35">
        <f t="shared" si="21"/>
        <v>5</v>
      </c>
      <c r="D38" s="36">
        <f t="shared" si="11"/>
        <v>4.166666666666667</v>
      </c>
      <c r="E38" s="35">
        <f t="shared" si="17"/>
        <v>15</v>
      </c>
      <c r="F38" s="36">
        <f t="shared" si="12"/>
        <v>12.5</v>
      </c>
      <c r="G38" s="35">
        <f t="shared" si="18"/>
        <v>25</v>
      </c>
      <c r="H38" s="37">
        <f t="shared" si="13"/>
        <v>20.833333333333332</v>
      </c>
      <c r="K38" s="35">
        <f t="shared" si="22"/>
        <v>5</v>
      </c>
      <c r="L38" s="36">
        <f t="shared" si="14"/>
        <v>4.333333333333333</v>
      </c>
      <c r="M38" s="35">
        <f t="shared" si="19"/>
        <v>15</v>
      </c>
      <c r="N38" s="36">
        <f t="shared" si="15"/>
        <v>13</v>
      </c>
      <c r="O38" s="35">
        <f t="shared" si="20"/>
        <v>25</v>
      </c>
      <c r="P38" s="37">
        <f t="shared" si="16"/>
        <v>21.666666666666668</v>
      </c>
    </row>
    <row r="39" spans="3:16" ht="12.75">
      <c r="C39" s="32">
        <f t="shared" si="21"/>
        <v>5.5</v>
      </c>
      <c r="D39" s="33">
        <f t="shared" si="11"/>
        <v>4.583333333333333</v>
      </c>
      <c r="E39" s="32">
        <f t="shared" si="17"/>
        <v>15.5</v>
      </c>
      <c r="F39" s="33">
        <f t="shared" si="12"/>
        <v>12.916666666666666</v>
      </c>
      <c r="G39" s="32">
        <f t="shared" si="18"/>
        <v>25.5</v>
      </c>
      <c r="H39" s="34">
        <f t="shared" si="13"/>
        <v>21.25</v>
      </c>
      <c r="K39" s="32">
        <f t="shared" si="22"/>
        <v>5.5</v>
      </c>
      <c r="L39" s="33">
        <f t="shared" si="14"/>
        <v>4.766666666666667</v>
      </c>
      <c r="M39" s="32">
        <f t="shared" si="19"/>
        <v>15.5</v>
      </c>
      <c r="N39" s="33">
        <f t="shared" si="15"/>
        <v>13.433333333333334</v>
      </c>
      <c r="O39" s="32">
        <f t="shared" si="20"/>
        <v>25.5</v>
      </c>
      <c r="P39" s="34">
        <f t="shared" si="16"/>
        <v>22.1</v>
      </c>
    </row>
    <row r="40" spans="3:16" ht="12.75">
      <c r="C40" s="28">
        <f t="shared" si="21"/>
        <v>6</v>
      </c>
      <c r="D40" s="29">
        <f t="shared" si="11"/>
        <v>5</v>
      </c>
      <c r="E40" s="28">
        <f t="shared" si="17"/>
        <v>16</v>
      </c>
      <c r="F40" s="29">
        <f t="shared" si="12"/>
        <v>13.333333333333334</v>
      </c>
      <c r="G40" s="28">
        <f t="shared" si="18"/>
        <v>26</v>
      </c>
      <c r="H40" s="31">
        <f t="shared" si="13"/>
        <v>21.666666666666668</v>
      </c>
      <c r="K40" s="28">
        <f t="shared" si="22"/>
        <v>6</v>
      </c>
      <c r="L40" s="29">
        <f t="shared" si="14"/>
        <v>5.2</v>
      </c>
      <c r="M40" s="28">
        <f t="shared" si="19"/>
        <v>16</v>
      </c>
      <c r="N40" s="29">
        <f t="shared" si="15"/>
        <v>13.866666666666667</v>
      </c>
      <c r="O40" s="28">
        <f t="shared" si="20"/>
        <v>26</v>
      </c>
      <c r="P40" s="31">
        <f t="shared" si="16"/>
        <v>22.533333333333335</v>
      </c>
    </row>
    <row r="41" spans="3:16" ht="12.75">
      <c r="C41" s="32">
        <f t="shared" si="21"/>
        <v>6.5</v>
      </c>
      <c r="D41" s="33">
        <f t="shared" si="11"/>
        <v>5.416666666666667</v>
      </c>
      <c r="E41" s="32">
        <f t="shared" si="17"/>
        <v>16.5</v>
      </c>
      <c r="F41" s="33">
        <f t="shared" si="12"/>
        <v>13.75</v>
      </c>
      <c r="G41" s="32">
        <f t="shared" si="18"/>
        <v>26.5</v>
      </c>
      <c r="H41" s="34">
        <f t="shared" si="13"/>
        <v>22.083333333333332</v>
      </c>
      <c r="K41" s="32">
        <f t="shared" si="22"/>
        <v>6.5</v>
      </c>
      <c r="L41" s="33">
        <f t="shared" si="14"/>
        <v>5.633333333333334</v>
      </c>
      <c r="M41" s="32">
        <f t="shared" si="19"/>
        <v>16.5</v>
      </c>
      <c r="N41" s="33">
        <f t="shared" si="15"/>
        <v>14.3</v>
      </c>
      <c r="O41" s="32">
        <f t="shared" si="20"/>
        <v>26.5</v>
      </c>
      <c r="P41" s="34">
        <f t="shared" si="16"/>
        <v>22.966666666666665</v>
      </c>
    </row>
    <row r="42" spans="3:16" ht="12.75">
      <c r="C42" s="28">
        <f t="shared" si="21"/>
        <v>7</v>
      </c>
      <c r="D42" s="29">
        <f t="shared" si="11"/>
        <v>5.833333333333333</v>
      </c>
      <c r="E42" s="28">
        <f t="shared" si="17"/>
        <v>17</v>
      </c>
      <c r="F42" s="29">
        <f t="shared" si="12"/>
        <v>14.166666666666666</v>
      </c>
      <c r="G42" s="28">
        <f t="shared" si="18"/>
        <v>27</v>
      </c>
      <c r="H42" s="31">
        <f t="shared" si="13"/>
        <v>22.5</v>
      </c>
      <c r="K42" s="28">
        <f t="shared" si="22"/>
        <v>7</v>
      </c>
      <c r="L42" s="29">
        <f t="shared" si="14"/>
        <v>6.066666666666666</v>
      </c>
      <c r="M42" s="28">
        <f t="shared" si="19"/>
        <v>17</v>
      </c>
      <c r="N42" s="29">
        <f t="shared" si="15"/>
        <v>14.733333333333333</v>
      </c>
      <c r="O42" s="28">
        <f t="shared" si="20"/>
        <v>27</v>
      </c>
      <c r="P42" s="31">
        <f t="shared" si="16"/>
        <v>23.4</v>
      </c>
    </row>
    <row r="43" spans="3:16" ht="12.75">
      <c r="C43" s="32">
        <f t="shared" si="21"/>
        <v>7.5</v>
      </c>
      <c r="D43" s="33">
        <f t="shared" si="11"/>
        <v>6.25</v>
      </c>
      <c r="E43" s="32">
        <f t="shared" si="17"/>
        <v>17.5</v>
      </c>
      <c r="F43" s="33">
        <f t="shared" si="12"/>
        <v>14.583333333333334</v>
      </c>
      <c r="G43" s="32">
        <f t="shared" si="18"/>
        <v>27.5</v>
      </c>
      <c r="H43" s="34">
        <f t="shared" si="13"/>
        <v>22.916666666666668</v>
      </c>
      <c r="K43" s="32">
        <f t="shared" si="22"/>
        <v>7.5</v>
      </c>
      <c r="L43" s="33">
        <f t="shared" si="14"/>
        <v>6.5</v>
      </c>
      <c r="M43" s="32">
        <f t="shared" si="19"/>
        <v>17.5</v>
      </c>
      <c r="N43" s="33">
        <f t="shared" si="15"/>
        <v>15.166666666666666</v>
      </c>
      <c r="O43" s="32">
        <f t="shared" si="20"/>
        <v>27.5</v>
      </c>
      <c r="P43" s="34">
        <f t="shared" si="16"/>
        <v>23.833333333333332</v>
      </c>
    </row>
    <row r="44" spans="3:16" ht="12.75">
      <c r="C44" s="28">
        <f t="shared" si="21"/>
        <v>8</v>
      </c>
      <c r="D44" s="29">
        <f t="shared" si="11"/>
        <v>6.666666666666667</v>
      </c>
      <c r="E44" s="28">
        <f t="shared" si="17"/>
        <v>18</v>
      </c>
      <c r="F44" s="29">
        <f t="shared" si="12"/>
        <v>15</v>
      </c>
      <c r="G44" s="28">
        <f t="shared" si="18"/>
        <v>28</v>
      </c>
      <c r="H44" s="31">
        <f t="shared" si="13"/>
        <v>23.333333333333332</v>
      </c>
      <c r="K44" s="28">
        <f t="shared" si="22"/>
        <v>8</v>
      </c>
      <c r="L44" s="29">
        <f t="shared" si="14"/>
        <v>6.933333333333334</v>
      </c>
      <c r="M44" s="28">
        <f t="shared" si="19"/>
        <v>18</v>
      </c>
      <c r="N44" s="29">
        <f t="shared" si="15"/>
        <v>15.6</v>
      </c>
      <c r="O44" s="28">
        <f t="shared" si="20"/>
        <v>28</v>
      </c>
      <c r="P44" s="31">
        <f t="shared" si="16"/>
        <v>24.266666666666666</v>
      </c>
    </row>
    <row r="45" spans="3:16" ht="12.75">
      <c r="C45" s="32">
        <f t="shared" si="21"/>
        <v>8.5</v>
      </c>
      <c r="D45" s="33">
        <f t="shared" si="11"/>
        <v>7.083333333333333</v>
      </c>
      <c r="E45" s="32">
        <f t="shared" si="17"/>
        <v>18.5</v>
      </c>
      <c r="F45" s="33">
        <f t="shared" si="12"/>
        <v>15.416666666666666</v>
      </c>
      <c r="G45" s="32">
        <f t="shared" si="18"/>
        <v>28.5</v>
      </c>
      <c r="H45" s="34">
        <f t="shared" si="13"/>
        <v>23.75</v>
      </c>
      <c r="K45" s="32">
        <f t="shared" si="22"/>
        <v>8.5</v>
      </c>
      <c r="L45" s="33">
        <f t="shared" si="14"/>
        <v>7.366666666666666</v>
      </c>
      <c r="M45" s="32">
        <f t="shared" si="19"/>
        <v>18.5</v>
      </c>
      <c r="N45" s="33">
        <f t="shared" si="15"/>
        <v>16.033333333333335</v>
      </c>
      <c r="O45" s="32">
        <f t="shared" si="20"/>
        <v>28.5</v>
      </c>
      <c r="P45" s="34">
        <f t="shared" si="16"/>
        <v>24.7</v>
      </c>
    </row>
    <row r="46" spans="3:16" ht="12.75">
      <c r="C46" s="28">
        <f t="shared" si="21"/>
        <v>9</v>
      </c>
      <c r="D46" s="29">
        <f t="shared" si="11"/>
        <v>7.5</v>
      </c>
      <c r="E46" s="28">
        <f t="shared" si="17"/>
        <v>19</v>
      </c>
      <c r="F46" s="29">
        <f t="shared" si="12"/>
        <v>15.833333333333334</v>
      </c>
      <c r="G46" s="28">
        <f t="shared" si="18"/>
        <v>29</v>
      </c>
      <c r="H46" s="31">
        <f t="shared" si="13"/>
        <v>24.166666666666668</v>
      </c>
      <c r="K46" s="28">
        <f t="shared" si="22"/>
        <v>9</v>
      </c>
      <c r="L46" s="29">
        <f t="shared" si="14"/>
        <v>7.8</v>
      </c>
      <c r="M46" s="28">
        <f t="shared" si="19"/>
        <v>19</v>
      </c>
      <c r="N46" s="29">
        <f t="shared" si="15"/>
        <v>16.466666666666665</v>
      </c>
      <c r="O46" s="28">
        <f t="shared" si="20"/>
        <v>29</v>
      </c>
      <c r="P46" s="31">
        <f t="shared" si="16"/>
        <v>25.133333333333333</v>
      </c>
    </row>
    <row r="47" spans="3:16" ht="12.75">
      <c r="C47" s="32">
        <f t="shared" si="21"/>
        <v>9.5</v>
      </c>
      <c r="D47" s="33">
        <f t="shared" si="11"/>
        <v>7.916666666666667</v>
      </c>
      <c r="E47" s="32">
        <f t="shared" si="17"/>
        <v>19.5</v>
      </c>
      <c r="F47" s="33">
        <f t="shared" si="12"/>
        <v>16.25</v>
      </c>
      <c r="G47" s="32">
        <f t="shared" si="18"/>
        <v>29.5</v>
      </c>
      <c r="H47" s="34">
        <f t="shared" si="13"/>
        <v>24.583333333333332</v>
      </c>
      <c r="K47" s="32">
        <f t="shared" si="22"/>
        <v>9.5</v>
      </c>
      <c r="L47" s="33">
        <f t="shared" si="14"/>
        <v>8.233333333333333</v>
      </c>
      <c r="M47" s="32">
        <f t="shared" si="19"/>
        <v>19.5</v>
      </c>
      <c r="N47" s="33">
        <f t="shared" si="15"/>
        <v>16.9</v>
      </c>
      <c r="O47" s="32">
        <f t="shared" si="20"/>
        <v>29.5</v>
      </c>
      <c r="P47" s="34">
        <f t="shared" si="16"/>
        <v>25.566666666666666</v>
      </c>
    </row>
    <row r="48" spans="3:16" ht="12.75">
      <c r="C48" s="35">
        <f t="shared" si="21"/>
        <v>10</v>
      </c>
      <c r="D48" s="36">
        <f t="shared" si="11"/>
        <v>8.333333333333334</v>
      </c>
      <c r="E48" s="35">
        <f t="shared" si="17"/>
        <v>20</v>
      </c>
      <c r="F48" s="36">
        <f t="shared" si="12"/>
        <v>16.666666666666668</v>
      </c>
      <c r="G48" s="35">
        <f t="shared" si="18"/>
        <v>30</v>
      </c>
      <c r="H48" s="37">
        <f t="shared" si="13"/>
        <v>25</v>
      </c>
      <c r="K48" s="35">
        <f t="shared" si="22"/>
        <v>10</v>
      </c>
      <c r="L48" s="36">
        <f t="shared" si="14"/>
        <v>8.666666666666666</v>
      </c>
      <c r="M48" s="35">
        <f t="shared" si="19"/>
        <v>20</v>
      </c>
      <c r="N48" s="36">
        <f t="shared" si="15"/>
        <v>17.333333333333332</v>
      </c>
      <c r="O48" s="35">
        <f t="shared" si="20"/>
        <v>30</v>
      </c>
      <c r="P48" s="37">
        <f t="shared" si="16"/>
        <v>26</v>
      </c>
    </row>
    <row r="49" spans="3:16" ht="12.75">
      <c r="C49" s="32">
        <f t="shared" si="21"/>
        <v>10.5</v>
      </c>
      <c r="D49" s="33">
        <f t="shared" si="11"/>
        <v>8.75</v>
      </c>
      <c r="E49" s="32">
        <f t="shared" si="17"/>
        <v>20.5</v>
      </c>
      <c r="F49" s="33">
        <f t="shared" si="12"/>
        <v>17.083333333333332</v>
      </c>
      <c r="G49" s="32"/>
      <c r="H49" s="34"/>
      <c r="K49" s="32">
        <f t="shared" si="22"/>
        <v>10.5</v>
      </c>
      <c r="L49" s="33">
        <f t="shared" si="14"/>
        <v>9.1</v>
      </c>
      <c r="M49" s="32">
        <f t="shared" si="19"/>
        <v>20.5</v>
      </c>
      <c r="N49" s="33">
        <f t="shared" si="15"/>
        <v>17.766666666666666</v>
      </c>
      <c r="O49" s="32"/>
      <c r="P49" s="34"/>
    </row>
  </sheetData>
  <printOptions/>
  <pageMargins left="0.57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Frédéric</cp:lastModifiedBy>
  <cp:lastPrinted>2001-10-22T19:55:05Z</cp:lastPrinted>
  <dcterms:created xsi:type="dcterms:W3CDTF">2000-11-27T08:52:05Z</dcterms:created>
  <dcterms:modified xsi:type="dcterms:W3CDTF">2001-12-24T12:28:25Z</dcterms:modified>
  <cp:category/>
  <cp:version/>
  <cp:contentType/>
  <cp:contentStatus/>
</cp:coreProperties>
</file>